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IS" sheetId="1" r:id="rId1"/>
    <sheet name="BS" sheetId="2" r:id="rId2"/>
    <sheet name="ES" sheetId="3" r:id="rId3"/>
    <sheet name="CF" sheetId="4" r:id="rId4"/>
    <sheet name="Notes" sheetId="5" r:id="rId5"/>
  </sheets>
  <definedNames>
    <definedName name="_xlnm.Print_Titles" localSheetId="4">'Notes'!$1:$5</definedName>
    <definedName name="Z_717FDF11_CA24_49EE_AD3C_AE856F960CB9_.wvu.PrintArea" localSheetId="1" hidden="1">'BS'!$A$1:$G$63</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<sst xmlns="http://schemas.openxmlformats.org/spreadsheetml/2006/main" count="321" uniqueCount="237">
  <si>
    <t>The upsurge in global oil and gas ("O&amp;G") exploration and production activities due to consistently high crude oil prices coupled with the aging fleet of offshore support vessels worldwide will lead to positive spill-over opportunities for O&amp;G secondary players like Coastal Group. In addition, the prospects of involvement in fabrication engineering for the O&amp;G exploration and production activities are expected to further propel the Group's mid-term earnings. The Board is cautiously optimistic of securing more contracts to add to the Group's current order book especially in the offshore support vessel category, as well as reaping greater returns from its chartering division through higher utilisation of the Group's fleet in energy transportation and in various O&amp;G support services. With 36 vessels under different stages of construction, the Group is ensured of a steady supply of vessels to tap the anticipated sturdy demand for the immediate future. Barring any significant unforeseen circumstances, the Group's performance outlook for the current year is expected to remain bright.</t>
  </si>
  <si>
    <t xml:space="preserve">    Estimated tax payable</t>
  </si>
  <si>
    <t xml:space="preserve">    Foreign tax</t>
  </si>
  <si>
    <t xml:space="preserve">    Deferred taxation</t>
  </si>
  <si>
    <t>The total options granted, terminated and exercised pursant to the ESOS from 14 July 2005 to 31 March 2006 are as follows:</t>
  </si>
  <si>
    <t>Terminated</t>
  </si>
  <si>
    <t xml:space="preserve">There are no corporate proposals announced but not completed as at 25 May 2006. </t>
  </si>
  <si>
    <t>On 14 June 2005, the Company offered 33,400,000 new ordinary shares in the Company pursuant to the Company's ESOS at an exercise price of RM0.51 per share to the eligible employees and directors of the Company and its subsidiaries. 30,482,000 of the options offered were accepted and subsequently granted on 14 July 2005.</t>
  </si>
  <si>
    <t>For diluted earnings per share calculation, the weighted average number of ordinary shares in issue is adjusted to assume that the maximum number of new ordinary shares have been issued pursuant to the ESOS. The dilutive portion of the ordinary shares deemed issued pursuant to the ESOS are accounted for in the diluted earnings per share calculation. The ESOS has a dilutive effect only when the average market price of ordinary shares of the Company during the period exceeds the exercise price of the options granted. As the average market price of ordinary shares during the period (RM0.43) is lower than the exercise price of the options (RM0.51), the options were not assumed to be exercised because they were antidilutive in the period.</t>
  </si>
  <si>
    <t>Granted</t>
  </si>
  <si>
    <t>CONDENSED CONSOLIDATED INCOME STATEMENTS</t>
  </si>
  <si>
    <t>Revenue</t>
  </si>
  <si>
    <t>- basic (sen)</t>
  </si>
  <si>
    <t>- diluted (sen)</t>
  </si>
  <si>
    <t>Taxation</t>
  </si>
  <si>
    <t>CONDENSED CONSOLIDATED BALANCE SHEET</t>
  </si>
  <si>
    <t>Inventories</t>
  </si>
  <si>
    <t>Non distributable</t>
  </si>
  <si>
    <t>Distributable</t>
  </si>
  <si>
    <t>Retained</t>
  </si>
  <si>
    <t>Total</t>
  </si>
  <si>
    <t>RM'000</t>
  </si>
  <si>
    <t>Basis of Preparation</t>
  </si>
  <si>
    <t>Seasonal or Cyclical Factors</t>
  </si>
  <si>
    <t>Change in Accounting Estimate</t>
  </si>
  <si>
    <t>Debt and Equity Securities</t>
  </si>
  <si>
    <t>Dividends Paid</t>
  </si>
  <si>
    <t>Segmental Reporting</t>
  </si>
  <si>
    <t>Subsequent Event</t>
  </si>
  <si>
    <t>Changes in the Composition of the Group</t>
  </si>
  <si>
    <t>Taxation comprises:</t>
  </si>
  <si>
    <t>Deferred taxation</t>
  </si>
  <si>
    <t xml:space="preserve">Review of Performance </t>
  </si>
  <si>
    <t>Status of Corporate Proposals</t>
  </si>
  <si>
    <t>Off Balance Sheet Financial Instruments</t>
  </si>
  <si>
    <t>Material Litigation</t>
  </si>
  <si>
    <t>Basic earnings per share</t>
  </si>
  <si>
    <t xml:space="preserve">Share </t>
  </si>
  <si>
    <t>Segment Revenue</t>
  </si>
  <si>
    <t>Segment Results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</si>
  <si>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</si>
  <si>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</si>
  <si>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</si>
  <si>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</si>
  <si>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</si>
  <si>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</si>
  <si>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</si>
  <si>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</si>
  <si>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</si>
  <si>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Note</t>
  </si>
  <si>
    <t>Currency</t>
  </si>
  <si>
    <t>Finance costs</t>
  </si>
  <si>
    <t>Group Borrowings and Debt Securities</t>
  </si>
  <si>
    <t>Purchase or Disposal of Quoted Securities</t>
  </si>
  <si>
    <t>CONDENSED CONSOLIDATED STATEMENT OF CHANGES IN EQUITY</t>
  </si>
  <si>
    <t>There was no change in the composition of the Group for the financial period under review.</t>
  </si>
  <si>
    <t>As at the end of the quarter, there was only one class of shares in issue and they rank pari passu with each other.</t>
  </si>
  <si>
    <t xml:space="preserve">Vessel Chartering </t>
  </si>
  <si>
    <t>Contingent Liabilities and Contingent Assets</t>
  </si>
  <si>
    <t>Earnings Per Share</t>
  </si>
  <si>
    <t>Shipbuilding and Ship repairs</t>
  </si>
  <si>
    <t>Weighted average number of ordinary shares in issue ('000)</t>
  </si>
  <si>
    <t>The Group's borrowings as at the end of the quarter were as follows:</t>
  </si>
  <si>
    <t>Bank Overdraft</t>
  </si>
  <si>
    <t xml:space="preserve">Explanatory notes for variance of forecast and profit guarantee </t>
  </si>
  <si>
    <t>There were no issuance, cancellation, repurchase, resale and repayment of debt and equity securities during the financial period under review.</t>
  </si>
  <si>
    <t xml:space="preserve">                                                                                                                                                                                                                                                                                                                                                                                                                                                                                                                                                                                                                                                                                                                                                                                                                                                                                                                                                                                                                                                                         </t>
  </si>
  <si>
    <t>The Company did not issue any profit forecast or profit guarantee and therefore, this note is not applicable.</t>
  </si>
  <si>
    <t>The Group's performance is affected by the regional economic conditions. The demand for new vessels is closely associated with the regional economic climate.</t>
  </si>
  <si>
    <t>3 months ended</t>
  </si>
  <si>
    <t>Individual</t>
  </si>
  <si>
    <t>Cumulative</t>
  </si>
  <si>
    <t>There was no purchase or sale of quoted securities during the current quarter or current financial period. In addition, the Group did not own any quoted security as at the end of the reporting period.</t>
  </si>
  <si>
    <t>CASH AND CASH EQUIVALENTS AT BEGINNING OF FINANCIAL YEAR</t>
  </si>
  <si>
    <t>Basic earnings per share (sen)</t>
  </si>
  <si>
    <t>* Cash and cash equivalents at end of financial period comprise the following:</t>
  </si>
  <si>
    <t>There was no material capital commitment since the last annual balance sheet to the date of this report.</t>
  </si>
  <si>
    <t>Prospects</t>
  </si>
  <si>
    <t>COASTAL CONTRACTS BHD (Company No. 517649-A)</t>
  </si>
  <si>
    <t>Notes:</t>
  </si>
  <si>
    <t>Balance at 1 January 2005</t>
  </si>
  <si>
    <t>CUMULATIVE</t>
  </si>
  <si>
    <t>INDIVIDUAL</t>
  </si>
  <si>
    <t>Cost of sales and services</t>
  </si>
  <si>
    <t>Minority interest</t>
  </si>
  <si>
    <t>Net cash used in operating activities</t>
  </si>
  <si>
    <t>Net cash generated from/(used in) investing activities</t>
  </si>
  <si>
    <t>There was no material event subsequent to the end of the current quarter.</t>
  </si>
  <si>
    <t>Gross profit</t>
  </si>
  <si>
    <t>Unusual Items Affecting the Financial Statements</t>
  </si>
  <si>
    <t>Carrying Amounts of Revalued Assets</t>
  </si>
  <si>
    <t>Shipbuilding and Ship Repairs Division</t>
  </si>
  <si>
    <t>Vessel Chartering Division</t>
  </si>
  <si>
    <t>CONDENSED CONSOLIDATED CASH FLOW STATEMENT</t>
  </si>
  <si>
    <t>- Shipbuilding and Ship repairs</t>
  </si>
  <si>
    <t xml:space="preserve">- Vessel Chartering </t>
  </si>
  <si>
    <t>Effect of exchange rate changes</t>
  </si>
  <si>
    <t>Exercised</t>
  </si>
  <si>
    <t>No. of shares</t>
  </si>
  <si>
    <t>('000)</t>
  </si>
  <si>
    <t>N/A</t>
  </si>
  <si>
    <t>Administrative expenses</t>
  </si>
  <si>
    <t>CASH AND CASH EQUIVALENTS AT END OF FINANCIAL PERIOD*</t>
  </si>
  <si>
    <t>Fixed deposit</t>
  </si>
  <si>
    <t>Cash and bank balances</t>
  </si>
  <si>
    <t>Cash and cash equivalents at end of financial period</t>
  </si>
  <si>
    <t>capital</t>
  </si>
  <si>
    <t>premium</t>
  </si>
  <si>
    <t xml:space="preserve">translation </t>
  </si>
  <si>
    <t>reserve</t>
  </si>
  <si>
    <t>The current gearing is within management comfort level.</t>
  </si>
  <si>
    <t>31.03.2006</t>
  </si>
  <si>
    <t>FOR THE FINANCIAL PERIOD ENDED 31 MARCH 2006</t>
  </si>
  <si>
    <t>31.03.2005</t>
  </si>
  <si>
    <t>(restated)</t>
  </si>
  <si>
    <t>unaudited</t>
  </si>
  <si>
    <t>AS AT 31 MARCH 2006</t>
  </si>
  <si>
    <t>31.12.2005</t>
  </si>
  <si>
    <t>FOR THE QUARTER ENDED 31 MARCH 2006</t>
  </si>
  <si>
    <t>3 months ended 31 March 2005</t>
  </si>
  <si>
    <t>3 months ended 31 March 2006</t>
  </si>
  <si>
    <t>Balance at 31 March 2006</t>
  </si>
  <si>
    <t>The Condensed Consolidated Statement of Changes in Equity should be read in conjunction with the audited financial statements for the financial year ended 31 December 2005 and the accompanying explanatory notes attached to the interim financial statements.</t>
  </si>
  <si>
    <t>The Condensed Consolidated Income Statements should be read in conjunction with the audited financial statements for the financial year ended 31 December 2005 and the accompanying explanatory notes attached to the interim financial statements.</t>
  </si>
  <si>
    <t>The Condensed Consolidated Balance Sheet should be read in conjunction with the audited financial statements for the financial year ended 31 December 2005 and the accompanying explanatory notes attached to the interim financial statements.</t>
  </si>
  <si>
    <t>The Condensed Consolidated Cash Flow Statement should be read in conjunction with the audited financial statements for the financial year ended 31 December 2005 and the accompanying explanatory notes attached to the interim financial statements.</t>
  </si>
  <si>
    <t>Other income</t>
  </si>
  <si>
    <t>Other expenses</t>
  </si>
  <si>
    <t>Profit before tax</t>
  </si>
  <si>
    <t>Income tax expense</t>
  </si>
  <si>
    <t>Profit for the period</t>
  </si>
  <si>
    <t>Attributable to:</t>
  </si>
  <si>
    <t>Equity holders of the parent</t>
  </si>
  <si>
    <t>Earnings per share attributable to</t>
  </si>
  <si>
    <t>equity holders of the parent:</t>
  </si>
  <si>
    <t>The interim financial statements were authorised for issue by the Board of Directors in accordance with a resolution of the directors dated 25 May 2006.</t>
  </si>
  <si>
    <t>Basic earnings per share of the Group is calculated by dividing the profit for the period attributable to ordinary equity holders of the parent by the weighted average number of ordinary shares in issue during the period.</t>
  </si>
  <si>
    <t>ASSETS</t>
  </si>
  <si>
    <t>Non-current assets</t>
  </si>
  <si>
    <t>Current assets</t>
  </si>
  <si>
    <t>TOTAL ASSETS</t>
  </si>
  <si>
    <t>EQUITY AND LIABILITIES</t>
  </si>
  <si>
    <t>Equity attributable to equity holders of the parent</t>
  </si>
  <si>
    <t>Total equity</t>
  </si>
  <si>
    <t>Non-current liabilities</t>
  </si>
  <si>
    <t>Current liabilities</t>
  </si>
  <si>
    <t>Total liabilities</t>
  </si>
  <si>
    <t>TOTAL EQUITY AND LIABILITIES</t>
  </si>
  <si>
    <t>The valuations of property, plant and equipment have been brought forward without amendment from the financial statements for the year ended 31 December 2005.</t>
  </si>
  <si>
    <t>The effective tax rate for the 3 months ended 31 March 2006 was lower than the statutory tax rate in Malaysia as the bulk of the revenue from sales of vessels were derived from a subsidiary incorporated in the Federal Territory of Labuan, which enjoys a corporate tax rate of 3% or RM20,000 flat per annum.</t>
  </si>
  <si>
    <t>Balance as at 31 March 2006</t>
  </si>
  <si>
    <t>As at                   31 March 2006</t>
  </si>
  <si>
    <t>The Group is not engaged in any material litigation and is not aware of any proceedings which materially affect the position or business of the Group as at 25 May 2006.</t>
  </si>
  <si>
    <t>No interim dividend has been declared for the current quarter ended 31 March 2006.</t>
  </si>
  <si>
    <t>Net cash generated from/(used in) financing activities</t>
  </si>
  <si>
    <t>The interim financial statements should be read in conjunction with the audited financial statements for the year ended 31 December 2005. These explanatory notes attached to the interim financial statements provide an explanation of events and transactons that are significant to an understanding of the changes in the financial position and performance of the Group since the year ended 31 December 2005.</t>
  </si>
  <si>
    <t>Changes in Accounting Policies</t>
  </si>
  <si>
    <t>FRS 3          Business Combinations</t>
  </si>
  <si>
    <t>FRS 5          Non-current Assets Held for Sale and Discontinued Operations</t>
  </si>
  <si>
    <t xml:space="preserve">FRS 101      Presentation of Financial Statements     </t>
  </si>
  <si>
    <t>FRS 102      Inventories</t>
  </si>
  <si>
    <t>FRS 116      Property, Plant and Equipment</t>
  </si>
  <si>
    <t>FRS 121      The Effects of Changes in Foreign Exchange Rates</t>
  </si>
  <si>
    <t>FRS 127      Consolidated and Separate Financial Statements</t>
  </si>
  <si>
    <t>FRS 128      Investments in Associates</t>
  </si>
  <si>
    <t>FRS 131      Interests in Joint Ventures</t>
  </si>
  <si>
    <t>FRS 132      Financial Instruments: Disclosure and Presentation</t>
  </si>
  <si>
    <t>FRS 133      Earnings Per Share</t>
  </si>
  <si>
    <t>FRS 136      Impairment of Assets</t>
  </si>
  <si>
    <t>FRS 138      Intangible Assets</t>
  </si>
  <si>
    <t>FRS 140      Investment Property</t>
  </si>
  <si>
    <t>The significant accounting policies adopted are consistent with those of the audited financial statements for the year ended 31 December 2005 except for the adoption of the following new/revised Financial Reporting Standards ("FRS") effective for financial period beginning 1 Janaury 2006:</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</si>
  <si>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</si>
  <si>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Effects of adopting FRS 3</t>
  </si>
  <si>
    <t>2(b)</t>
  </si>
  <si>
    <t>(a)</t>
  </si>
  <si>
    <t>(b)</t>
  </si>
  <si>
    <t>FRS 2: Share-based Payment</t>
  </si>
  <si>
    <t xml:space="preserve">(c) </t>
  </si>
  <si>
    <t>FRS 101: Presentation of Financial Statements</t>
  </si>
  <si>
    <t>As at</t>
  </si>
  <si>
    <t xml:space="preserve">As at </t>
  </si>
  <si>
    <t>Property, plant and equipment</t>
  </si>
  <si>
    <t>Goodwill on consolidation</t>
  </si>
  <si>
    <t>Trade receivables</t>
  </si>
  <si>
    <t>Other receivables</t>
  </si>
  <si>
    <t>Tax refundable</t>
  </si>
  <si>
    <t>Share capital</t>
  </si>
  <si>
    <t>Share premium</t>
  </si>
  <si>
    <t>Currency translation reserve</t>
  </si>
  <si>
    <t>Retained earnings</t>
  </si>
  <si>
    <t>Trade payables</t>
  </si>
  <si>
    <t>Other payables</t>
  </si>
  <si>
    <t>Borrowings</t>
  </si>
  <si>
    <t>Current tax payable</t>
  </si>
  <si>
    <t>NET DECREASE IN CASH AND CASH EQUIVALENTS</t>
  </si>
  <si>
    <t>Attributable to equity holders of the parent</t>
  </si>
  <si>
    <t>Foreign currency translation, representing</t>
  </si>
  <si>
    <t xml:space="preserve">    net expense recognised directly in equity</t>
  </si>
  <si>
    <t>earnings</t>
  </si>
  <si>
    <t>Balance at 1 January 2006</t>
  </si>
  <si>
    <t>Balance at 31 March 2005</t>
  </si>
  <si>
    <t>The interim financial statements are unaudited and have been prepared under the historical cost convention and in accordance with the requirements of FRS 134: Interim Financial Reporting and paragraph 9.22 of the Lisitng Requirements of Bursa Malaysia Securities Berhad.</t>
  </si>
  <si>
    <t>This FRS requires an entity to recognise share-based payment transactions in its financial statements, including transactions with employees or other parties to be settled in cash, other assets or equity instruments of the entity.</t>
  </si>
  <si>
    <t>FRS 3: Business Combinations and FRS 136: Impairment of Assets</t>
  </si>
  <si>
    <t>Auditors' Report on Preceding Annual Financial Statements</t>
  </si>
  <si>
    <t>The auditors' report on the Group's most recent annual audited financial statements for the year ended 31 December 2005 was not subject to any qualification.</t>
  </si>
  <si>
    <t>Under the transitional provisions of FRS 2, this FRS must be applied to share options that were granted after 31 December 2004 and had not yet vested on 1 January 2006. The adoption of this FRS has not resulted in any financial impact to the Group as there were no new share options granted by the Group which remain unvested on 1 January 2006.</t>
  </si>
  <si>
    <t>FRS 3 will also result in consequential amendments to FRS 136. Under FRS 136, goodwill is carried at cost less accumulated impairment losses and is now tested for impairment annually, or more frequently if events or changes in circumstances indicate that it might be impaired. Any impairment loss is recognised in the income statement and subsequent reversal is not allowed.</t>
  </si>
  <si>
    <t>Net assets per share (RM)</t>
  </si>
  <si>
    <t xml:space="preserve">    of banking facilities granted to subsidiary companies</t>
  </si>
  <si>
    <t>Corporate guarantees to financial institutions in respect</t>
  </si>
  <si>
    <t>As at 31 March 2006, the Company is contingently liable for the amount of banking facilities utilised by these subsidiary companies totalling RM71,794,785.</t>
  </si>
  <si>
    <t>FRS 2          Share-based Payment</t>
  </si>
  <si>
    <t>FRS 108      Accounting Policies, Changes in Accounting Estimates and Errors</t>
  </si>
  <si>
    <t>FRS 110      Events After the Balance Sheet Date</t>
  </si>
  <si>
    <t>The adoption of FRS 5, 102, 108, 110, 116, 121, 127, 128, 131, 132, 133, 138 and 140 does not have significant financial impact on the Group. The principal effects of the changes in accounting policies resulting from the adoption of the other new/revised FRSs are discussed below:</t>
  </si>
  <si>
    <t>The Company operates an equity-settled, share-based compensation plan for the eligible employees and directors of the Group, the Coastal Employees' Share Option Scheme ("ESOS"). The adoption of FRS 2 has resulted in a change in accounting policy for staff costs of the Group arising from share options granted by the Company to eligible employees and directors of the Group pursuant to the ESOS. Prior to 1 January 2006, no compensation expense was recognised in the income statement for share options granted to eligible employees and directors of the Group. Upon the adoption of FRS 2, where the Group pays for services of its employees using share options, the fair value of the transaction is recognised as an expense in the income statement over the vesting period of the grants, with a corresponding increase in equity.</t>
  </si>
  <si>
    <t>Under FRS 3, any excess of the Group's interest in the net fair value of acquiree's identifiable assets, liabilities and contingent liabilities over cost of acquisition (previously referred to as "negative goodwill"), is now recognised immediately in the income statement. Prior to 1 January 2006, negative goodwill was used  to reduce goodwill in the balance sheet. In accordance with the transitional provisions of FRS 3, the negative goodwill as at l January 2006 of RM3,753,870 was derecognised with a corresponding increase in retained earnings.</t>
  </si>
  <si>
    <t>(unaudited)</t>
  </si>
  <si>
    <t>(audited)</t>
  </si>
  <si>
    <t>There were no items affecting assets, liabilities, equity, net income or cash flows during the financial period under review that were unusual because of their nature, size or incidence.</t>
  </si>
  <si>
    <t>The revised FRS 116: Property, Plant and Equipment requires the review of the residual value and remaining useful life of an item of property, plant and equipment at least at each financial year end. The Group has reviewed the residual value of certain property, plant and equipment and found that there were no changes in estimates that would give rise to material effects on the current quarter's results.</t>
  </si>
  <si>
    <t>No dividend has been paid in the current quarter under review.</t>
  </si>
  <si>
    <t>The revenue generated from this division in the current quarter (after consolidation adjustments) stood at RM18.5 million, up by RM8.3 million (or over 81%) from RM10.2 million in the immediate preceding quarter. The increase was largely attributed to the delivery of a utility vessel, a type of high-end offshore support vessel. Also, the number of vessels delivered in the current quarter, inclusive of the utility vessel, was 3 units, one more than the preceding quarter. Against the same period of last year, the revenue was down by 30% from RM26.4 million, as the division had delivered 10 units of vessels then.</t>
  </si>
  <si>
    <t>The Group's overall revenue for the current quarter has risen by over 56% to RM24.1 million from RM15.4 million achieved in the preceding quarter. When compared to the corresponding quarter of the preceding year, revenue of the Group has decreased by slightly more than 19% from RM29.9 million.</t>
  </si>
  <si>
    <t>Sale of Unquoted Investments and/or Properties</t>
  </si>
  <si>
    <t>Apart from RM33.1 million of short term secured borrowing which is denominated in United States Dollar, all the other borrowings are denominated in Ringgit Malaysia.</t>
  </si>
  <si>
    <t xml:space="preserve">The debt-equity ratio of the Group has increased to 0.568 from 0.488 last quarter. Additional funds were drawn down from existing credit lines to fund the Group's shipbuilding division in order to keep a rolling work-in-progress. Also, part of the borrowings was deployed to finance the Group's strategy to increase its fleet for charter purposes in order to exploit the strong market demand from the oil and gas support services and energy transportation sectors. </t>
  </si>
  <si>
    <t>Overall, the Group registered an increase in inventories (comprising cost of raw materials and work-in-progress) to RM114.6 million from the RM74.0 million recorded at the end of 2005, as funds from external borrowings were utilised to secure the supply of input materials, equipment and services for the aforesaid building programme and fleet expansion strategy.</t>
  </si>
  <si>
    <t>There are no off balance sheet financial instruments at the date of this quarterly report.</t>
  </si>
  <si>
    <t>Profit attributable to equity holders of the parent (RM'000)</t>
  </si>
  <si>
    <t>The division registered marginally higher revenue (post-consolidation) of RM5.6 million compared with RM5.2 million in the immediate preceding quarter, an improvement of almost 8%, at the back of fairly consistent fleet utilisation rate. When compared with last year's corresponding quarter, revenue jumped by RM2.1 million (or 60%) from RM3.5 million, as a result of better fleet utilisation rate.</t>
  </si>
  <si>
    <t>The Group registered profit before tax of RM7.4 million for the current quarter, increased by 270% from RM2.0 million in the preceding quarter. Current quarter's profit before tax was also 57% higher when compared with the RM4.7 million recorded in the corresponding quarter last year. This was achieved on account of the sale of a high-end offshore support vessel and relatively higher charter income derived from bareboat charter in the current quarter. In terms of profit margin before tax, current quarter's result of almost 31% was higher than the 13% and 16% achieved in the previous quarter and the same period last year, respectively.</t>
  </si>
  <si>
    <t>The current period's presentation of the Group's financial statements is based on the revised requirements of FRS 101, with the comparatives restated to conform with the current period's presentation.</t>
  </si>
  <si>
    <t>There was no sale of unquoted investments and properties of the Group during the current quarter.</t>
  </si>
  <si>
    <t>On 20 April 2006, the Board has recommended a first and final dividend of 3.9% less 28% taxation, and 2.1% tax exempt in respect of the financial year ended 31 December 2005 for the approval of the shareholders at the forthcoming Annual General Meeting.</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</si>
</sst>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 numFmtId="198" formatCode="0.0"/>
  </numFmts>
  <fonts count="9">
    <font>
      <sz val="10"/>
      <name val="Arial"/>
      <family val="0"/>
    </font>
    <font>
      <sz val="10"/>
      <name val="Times New Roman"/>
      <family val="1"/>
    </font>
    <font>
      <b/>
      <sz val="12"/>
      <name val="Times New Roman"/>
      <family val="1"/>
    </font>
    <font>
      <sz val="12"/>
      <name val="Times New Roman"/>
      <family val="1"/>
    </font>
    <font>
      <b/>
      <sz val="10"/>
      <name val="Times New Roman"/>
      <family val="1"/>
    </font>
    <font>
      <b/>
      <i/>
      <sz val="12"/>
      <name val="Times New Roman"/>
      <family val="1"/>
    </font>
    <font>
      <i/>
      <sz val="12"/>
      <name val="Times New Roman"/>
      <family val="1"/>
    </font>
    <font>
      <b/>
      <u val="single"/>
      <sz val="10"/>
      <name val="Times New Roman"/>
      <family val="1"/>
    </font>
    <font>
      <sz val="12"/>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80" fontId="1" fillId="0" borderId="0" xfId="15" applyNumberFormat="1" applyFont="1" applyAlignment="1">
      <alignment/>
    </xf>
    <xf numFmtId="180" fontId="1" fillId="0" borderId="0" xfId="15" applyNumberFormat="1" applyFont="1" applyAlignment="1">
      <alignment horizontal="center"/>
    </xf>
    <xf numFmtId="180" fontId="1" fillId="0" borderId="1" xfId="15" applyNumberFormat="1" applyFont="1" applyBorder="1" applyAlignment="1">
      <alignment/>
    </xf>
    <xf numFmtId="180" fontId="1" fillId="0" borderId="3" xfId="15" applyNumberFormat="1" applyFont="1" applyBorder="1" applyAlignment="1">
      <alignment/>
    </xf>
    <xf numFmtId="180" fontId="1" fillId="0" borderId="2" xfId="15" applyNumberFormat="1" applyFont="1" applyBorder="1" applyAlignment="1">
      <alignment/>
    </xf>
    <xf numFmtId="180"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80" fontId="1" fillId="0" borderId="0" xfId="15" applyNumberFormat="1" applyFont="1" applyBorder="1" applyAlignment="1">
      <alignment horizontal="center"/>
    </xf>
    <xf numFmtId="180" fontId="1" fillId="0" borderId="4" xfId="15"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5" xfId="0" applyNumberFormat="1" applyFont="1" applyBorder="1" applyAlignment="1">
      <alignment horizontal="center"/>
    </xf>
    <xf numFmtId="0" fontId="4" fillId="0" borderId="0" xfId="0" applyFont="1" applyAlignment="1">
      <alignment/>
    </xf>
    <xf numFmtId="180" fontId="1" fillId="0" borderId="6" xfId="15" applyNumberFormat="1" applyFont="1" applyBorder="1" applyAlignment="1">
      <alignment/>
    </xf>
    <xf numFmtId="37" fontId="1" fillId="0" borderId="6" xfId="0" applyNumberFormat="1" applyFont="1" applyBorder="1" applyAlignment="1">
      <alignment/>
    </xf>
    <xf numFmtId="37" fontId="1" fillId="0" borderId="3"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15" applyNumberFormat="1" applyFont="1" applyBorder="1" applyAlignment="1">
      <alignment horizontal="right"/>
    </xf>
    <xf numFmtId="0" fontId="1" fillId="0" borderId="1" xfId="0" applyFont="1" applyBorder="1" applyAlignment="1">
      <alignment horizontal="center"/>
    </xf>
    <xf numFmtId="180" fontId="1" fillId="0" borderId="7" xfId="15" applyNumberFormat="1" applyFont="1" applyBorder="1" applyAlignment="1">
      <alignment horizontal="center"/>
    </xf>
    <xf numFmtId="180" fontId="1" fillId="0" borderId="6" xfId="15" applyNumberFormat="1" applyFont="1" applyBorder="1" applyAlignment="1">
      <alignment horizontal="center"/>
    </xf>
    <xf numFmtId="0" fontId="1" fillId="0" borderId="8" xfId="0" applyFont="1" applyBorder="1" applyAlignment="1">
      <alignment/>
    </xf>
    <xf numFmtId="0" fontId="1" fillId="0" borderId="6" xfId="0" applyFont="1" applyBorder="1" applyAlignment="1">
      <alignment horizontal="center"/>
    </xf>
    <xf numFmtId="37" fontId="1" fillId="0" borderId="9"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10" xfId="0" applyFont="1" applyBorder="1" applyAlignment="1">
      <alignment horizontal="center"/>
    </xf>
    <xf numFmtId="39" fontId="1" fillId="0" borderId="0" xfId="0" applyNumberFormat="1" applyFont="1" applyAlignment="1">
      <alignment horizontal="right"/>
    </xf>
    <xf numFmtId="0" fontId="3" fillId="0" borderId="0" xfId="0" applyFont="1" applyAlignment="1">
      <alignment horizontal="left"/>
    </xf>
    <xf numFmtId="182" fontId="1" fillId="0" borderId="11" xfId="15" applyNumberFormat="1" applyFont="1" applyBorder="1" applyAlignment="1">
      <alignment/>
    </xf>
    <xf numFmtId="0" fontId="3" fillId="0" borderId="0" xfId="0" applyFont="1" applyAlignment="1">
      <alignment horizontal="justify" vertical="justify" wrapText="1"/>
    </xf>
    <xf numFmtId="0" fontId="5" fillId="0" borderId="0" xfId="0" applyFont="1" applyAlignment="1">
      <alignment wrapText="1"/>
    </xf>
    <xf numFmtId="37" fontId="3" fillId="0" borderId="1" xfId="0" applyNumberFormat="1" applyFont="1" applyBorder="1" applyAlignment="1">
      <alignment wrapText="1"/>
    </xf>
    <xf numFmtId="37" fontId="3" fillId="0" borderId="2" xfId="0" applyNumberFormat="1" applyFont="1" applyBorder="1" applyAlignment="1">
      <alignment wrapText="1"/>
    </xf>
    <xf numFmtId="0" fontId="6"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39" fontId="1" fillId="0" borderId="0" xfId="0" applyNumberFormat="1" applyFont="1" applyAlignment="1">
      <alignment/>
    </xf>
    <xf numFmtId="180" fontId="1" fillId="0" borderId="2" xfId="0" applyNumberFormat="1" applyFont="1" applyBorder="1" applyAlignment="1">
      <alignment/>
    </xf>
    <xf numFmtId="0" fontId="3" fillId="0" borderId="0" xfId="0" applyFont="1" applyAlignment="1">
      <alignment horizontal="justify" vertical="top" wrapText="1"/>
    </xf>
    <xf numFmtId="0" fontId="3" fillId="0" borderId="0" xfId="0" applyFont="1" applyAlignment="1" quotePrefix="1">
      <alignment horizontal="justify" vertical="top"/>
    </xf>
    <xf numFmtId="0" fontId="3" fillId="0" borderId="0" xfId="0" applyFont="1" applyAlignment="1">
      <alignment horizontal="justify" vertical="center" wrapText="1"/>
    </xf>
    <xf numFmtId="180" fontId="1" fillId="0" borderId="0" xfId="15" applyNumberFormat="1" applyFont="1" applyAlignment="1">
      <alignment horizontal="right"/>
    </xf>
    <xf numFmtId="37" fontId="1" fillId="0" borderId="0" xfId="0" applyNumberFormat="1" applyFont="1" applyAlignment="1">
      <alignment horizontal="right"/>
    </xf>
    <xf numFmtId="197" fontId="1" fillId="0" borderId="0" xfId="15" applyNumberFormat="1" applyFont="1" applyAlignment="1">
      <alignment horizontal="right"/>
    </xf>
    <xf numFmtId="0" fontId="2" fillId="0" borderId="0" xfId="0" applyFont="1" applyAlignment="1">
      <alignment horizontal="justify" vertical="center"/>
    </xf>
    <xf numFmtId="0" fontId="3" fillId="0" borderId="0" xfId="0" applyNumberFormat="1" applyFont="1" applyAlignment="1">
      <alignment horizontal="justify" vertical="top" wrapText="1"/>
    </xf>
    <xf numFmtId="0" fontId="6" fillId="0" borderId="0" xfId="0" applyFont="1" applyAlignment="1">
      <alignment horizontal="justify" vertical="center" wrapText="1"/>
    </xf>
    <xf numFmtId="0" fontId="6" fillId="0" borderId="0" xfId="0" applyFont="1" applyAlignment="1">
      <alignment horizontal="justify" vertical="top" wrapText="1"/>
    </xf>
    <xf numFmtId="180" fontId="3" fillId="0" borderId="0" xfId="15" applyNumberFormat="1" applyFont="1" applyFill="1" applyBorder="1" applyAlignment="1">
      <alignment horizontal="right"/>
    </xf>
    <xf numFmtId="37" fontId="1" fillId="0" borderId="12" xfId="0" applyNumberFormat="1" applyFont="1" applyBorder="1" applyAlignment="1">
      <alignment horizontal="center"/>
    </xf>
    <xf numFmtId="0" fontId="3" fillId="0" borderId="0" xfId="0" applyFont="1" applyAlignment="1" quotePrefix="1">
      <alignment wrapText="1"/>
    </xf>
    <xf numFmtId="0" fontId="3" fillId="0" borderId="0" xfId="0" applyFont="1" applyAlignment="1">
      <alignment horizontal="right" vertical="top" wrapText="1"/>
    </xf>
    <xf numFmtId="180" fontId="3" fillId="0" borderId="0" xfId="15" applyNumberFormat="1" applyFont="1" applyAlignment="1">
      <alignment horizontal="justify" vertical="center" wrapText="1"/>
    </xf>
    <xf numFmtId="180" fontId="3" fillId="0" borderId="2" xfId="15" applyNumberFormat="1" applyFont="1" applyBorder="1" applyAlignment="1">
      <alignment horizontal="justify" vertical="center" wrapText="1"/>
    </xf>
    <xf numFmtId="43" fontId="1" fillId="0" borderId="11" xfId="15" applyFont="1" applyBorder="1" applyAlignment="1">
      <alignment horizontal="right"/>
    </xf>
    <xf numFmtId="37" fontId="1" fillId="0" borderId="3" xfId="15" applyNumberFormat="1" applyFont="1" applyBorder="1" applyAlignment="1">
      <alignment/>
    </xf>
    <xf numFmtId="180" fontId="1" fillId="0" borderId="0" xfId="0" applyNumberFormat="1" applyFont="1" applyBorder="1" applyAlignment="1">
      <alignment/>
    </xf>
    <xf numFmtId="180" fontId="1" fillId="0" borderId="0" xfId="0" applyNumberFormat="1" applyFont="1" applyAlignment="1">
      <alignment/>
    </xf>
    <xf numFmtId="0" fontId="3" fillId="0" borderId="0" xfId="0" applyFont="1" applyAlignment="1">
      <alignment horizontal="left" vertical="top"/>
    </xf>
    <xf numFmtId="0" fontId="3" fillId="0" borderId="0" xfId="0" applyFont="1" applyAlignment="1">
      <alignment horizontal="left" vertical="justify"/>
    </xf>
    <xf numFmtId="0" fontId="3" fillId="0" borderId="0" xfId="0" applyFont="1" applyAlignment="1">
      <alignment horizontal="left" vertical="center"/>
    </xf>
    <xf numFmtId="0" fontId="3" fillId="0" borderId="0" xfId="0" applyFont="1" applyAlignment="1">
      <alignment horizontal="left" vertical="top" wrapText="1"/>
    </xf>
    <xf numFmtId="0" fontId="1" fillId="0" borderId="8" xfId="0" applyFont="1" applyBorder="1" applyAlignment="1">
      <alignment horizontal="center"/>
    </xf>
    <xf numFmtId="0" fontId="7" fillId="0" borderId="0" xfId="0" applyFont="1" applyAlignment="1">
      <alignment/>
    </xf>
    <xf numFmtId="0" fontId="3" fillId="0" borderId="0" xfId="0" applyFont="1" applyAlignment="1">
      <alignment horizontal="left" vertical="center" wrapText="1"/>
    </xf>
    <xf numFmtId="0" fontId="8" fillId="0" borderId="0" xfId="0" applyFont="1" applyAlignment="1">
      <alignment/>
    </xf>
    <xf numFmtId="180" fontId="3" fillId="0" borderId="0" xfId="15" applyNumberFormat="1" applyFont="1" applyAlignment="1">
      <alignment/>
    </xf>
    <xf numFmtId="0" fontId="8" fillId="0" borderId="0" xfId="0" applyFont="1" applyAlignment="1">
      <alignment horizontal="justify" vertical="justify"/>
    </xf>
    <xf numFmtId="0" fontId="8" fillId="0" borderId="0" xfId="0" applyFont="1" applyAlignment="1">
      <alignment/>
    </xf>
    <xf numFmtId="0" fontId="3" fillId="0" borderId="0" xfId="0" applyFont="1" applyAlignment="1">
      <alignment/>
    </xf>
    <xf numFmtId="3" fontId="3" fillId="0" borderId="11" xfId="15" applyNumberFormat="1" applyFont="1" applyFill="1" applyBorder="1" applyAlignment="1">
      <alignment horizontal="right"/>
    </xf>
    <xf numFmtId="0" fontId="1" fillId="0" borderId="0" xfId="0" applyFont="1" applyAlignment="1">
      <alignment horizontal="justify" vertical="top" wrapText="1"/>
    </xf>
    <xf numFmtId="37" fontId="4" fillId="0" borderId="0" xfId="0" applyNumberFormat="1" applyFont="1" applyAlignment="1">
      <alignment horizontal="center"/>
    </xf>
    <xf numFmtId="180" fontId="1" fillId="0" borderId="13" xfId="15" applyNumberFormat="1" applyFont="1" applyBorder="1" applyAlignment="1">
      <alignment horizontal="center"/>
    </xf>
    <xf numFmtId="180" fontId="1" fillId="0" borderId="3" xfId="15" applyNumberFormat="1" applyFont="1" applyBorder="1" applyAlignment="1">
      <alignment horizontal="center"/>
    </xf>
    <xf numFmtId="180" fontId="1" fillId="0" borderId="9" xfId="15" applyNumberFormat="1" applyFont="1" applyBorder="1" applyAlignment="1">
      <alignment horizontal="center" vertical="center" wrapText="1"/>
    </xf>
    <xf numFmtId="180" fontId="1" fillId="0" borderId="5" xfId="15" applyNumberFormat="1" applyFont="1" applyBorder="1" applyAlignment="1">
      <alignment horizontal="center" vertical="center" wrapText="1"/>
    </xf>
    <xf numFmtId="180" fontId="1" fillId="0" borderId="10" xfId="15" applyNumberFormat="1" applyFont="1" applyBorder="1" applyAlignment="1">
      <alignment horizontal="center" vertical="center" wrapText="1"/>
    </xf>
    <xf numFmtId="0" fontId="1" fillId="0" borderId="13"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justify"/>
    </xf>
    <xf numFmtId="0" fontId="3" fillId="0" borderId="0" xfId="0" applyFont="1" applyAlignment="1">
      <alignment horizontal="justify" vertical="center" wrapText="1"/>
    </xf>
    <xf numFmtId="0" fontId="3" fillId="0" borderId="0" xfId="0" applyFont="1" applyAlignment="1">
      <alignment horizontal="justify" vertical="top" wrapText="1"/>
    </xf>
    <xf numFmtId="0" fontId="3" fillId="0" borderId="0" xfId="0" applyFont="1" applyAlignment="1">
      <alignment horizontal="justify" wrapText="1"/>
    </xf>
    <xf numFmtId="0" fontId="3" fillId="0" borderId="0" xfId="0" applyFont="1" applyAlignment="1">
      <alignment horizontal="justify" vertical="top"/>
    </xf>
    <xf numFmtId="0" fontId="3" fillId="0" borderId="0" xfId="0" applyFont="1" applyAlignment="1" quotePrefix="1">
      <alignment horizontal="justify" vertical="top"/>
    </xf>
    <xf numFmtId="0" fontId="3"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8" fillId="0" borderId="0" xfId="0" applyFont="1" applyAlignment="1">
      <alignment horizontal="justify" vertical="center" wrapText="1"/>
    </xf>
    <xf numFmtId="0" fontId="2" fillId="0" borderId="0" xfId="0" applyFont="1" applyAlignment="1">
      <alignment horizontal="left"/>
    </xf>
    <xf numFmtId="0" fontId="3" fillId="0" borderId="0" xfId="0" applyFont="1" applyFill="1" applyAlignment="1">
      <alignment horizontal="justify" vertical="top"/>
    </xf>
    <xf numFmtId="0" fontId="3" fillId="0" borderId="0" xfId="0" applyNumberFormat="1" applyFont="1" applyFill="1" applyAlignment="1">
      <alignment horizontal="justify" vertical="center" wrapText="1"/>
    </xf>
    <xf numFmtId="0" fontId="3" fillId="0" borderId="0" xfId="0" applyFont="1" applyFill="1" applyAlignment="1">
      <alignment horizontal="justify" vertical="center" wrapText="1"/>
    </xf>
    <xf numFmtId="0" fontId="3" fillId="0" borderId="0" xfId="0" applyNumberFormat="1" applyFont="1" applyAlignment="1">
      <alignment horizontal="justify" vertical="justify" wrapText="1"/>
    </xf>
    <xf numFmtId="0" fontId="2" fillId="0" borderId="0" xfId="0" applyFont="1" applyAlignment="1">
      <alignment horizontal="left" vertical="top"/>
    </xf>
    <xf numFmtId="0" fontId="3" fillId="0" borderId="0" xfId="0" applyFont="1" applyAlignment="1">
      <alignment horizontal="left" vertical="center" wrapText="1"/>
    </xf>
    <xf numFmtId="0" fontId="8" fillId="0" borderId="0" xfId="0" applyFont="1" applyAlignment="1">
      <alignment horizontal="justify" vertical="top" wrapText="1"/>
    </xf>
    <xf numFmtId="0" fontId="3" fillId="0" borderId="0" xfId="0" applyFont="1" applyAlignment="1">
      <alignment horizontal="justify"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628650</xdr:colOff>
      <xdr:row>2</xdr:row>
      <xdr:rowOff>114300</xdr:rowOff>
    </xdr:to>
    <xdr:pic>
      <xdr:nvPicPr>
        <xdr:cNvPr id="1" name="Picture 1"/>
        <xdr:cNvPicPr preferRelativeResize="1">
          <a:picLocks noChangeAspect="1"/>
        </xdr:cNvPicPr>
      </xdr:nvPicPr>
      <xdr:blipFill>
        <a:blip r:embed="rId1"/>
        <a:stretch>
          <a:fillRect/>
        </a:stretch>
      </xdr:blipFill>
      <xdr:spPr>
        <a:xfrm>
          <a:off x="28575" y="28575"/>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I56"/>
  <sheetViews>
    <sheetView tabSelected="1" workbookViewId="0" topLeftCell="A1">
      <selection activeCell="A1" sqref="A1"/>
    </sheetView>
  </sheetViews>
  <sheetFormatPr defaultColWidth="9.140625" defaultRowHeight="12.75"/>
  <cols>
    <col min="1" max="1" width="33.00390625" style="1" customWidth="1"/>
    <col min="2" max="2" width="4.28125" style="42" customWidth="1"/>
    <col min="3" max="3" width="13.28125" style="6" bestFit="1" customWidth="1"/>
    <col min="4" max="4" width="2.28125" style="7" customWidth="1"/>
    <col min="5" max="5" width="14.00390625" style="6" customWidth="1"/>
    <col min="6" max="6" width="2.7109375" style="7" customWidth="1"/>
    <col min="7" max="7" width="15.28125" style="6" bestFit="1" customWidth="1"/>
    <col min="8" max="8" width="2.57421875" style="7" customWidth="1"/>
    <col min="9" max="9" width="15.57421875" style="6" customWidth="1"/>
    <col min="10" max="16384" width="9.140625" style="1" customWidth="1"/>
  </cols>
  <sheetData>
    <row r="1" ht="12.75"/>
    <row r="2" ht="12.75"/>
    <row r="3" ht="12.75"/>
    <row r="4" ht="12.75">
      <c r="A4" s="1" t="s">
        <v>78</v>
      </c>
    </row>
    <row r="6" spans="1:2" ht="12.75">
      <c r="A6" s="38" t="s">
        <v>10</v>
      </c>
      <c r="B6" s="51"/>
    </row>
    <row r="7" ht="12.75">
      <c r="A7" s="1" t="s">
        <v>112</v>
      </c>
    </row>
    <row r="8" ht="12" customHeight="1"/>
    <row r="9" ht="12" customHeight="1"/>
    <row r="10" spans="3:9" ht="12" customHeight="1">
      <c r="C10" s="100" t="s">
        <v>82</v>
      </c>
      <c r="D10" s="100"/>
      <c r="E10" s="100"/>
      <c r="G10" s="100" t="s">
        <v>81</v>
      </c>
      <c r="H10" s="100"/>
      <c r="I10" s="100"/>
    </row>
    <row r="11" spans="3:9" ht="12.75">
      <c r="C11" s="12"/>
      <c r="D11" s="10"/>
      <c r="E11" s="12"/>
      <c r="F11" s="10"/>
      <c r="G11" s="12"/>
      <c r="H11" s="10"/>
      <c r="I11" s="12"/>
    </row>
    <row r="12" spans="3:9" ht="12.75">
      <c r="C12" s="70" t="s">
        <v>69</v>
      </c>
      <c r="D12" s="10"/>
      <c r="E12" s="70" t="s">
        <v>69</v>
      </c>
      <c r="F12" s="10"/>
      <c r="G12" s="70" t="s">
        <v>69</v>
      </c>
      <c r="H12" s="10"/>
      <c r="I12" s="70" t="s">
        <v>69</v>
      </c>
    </row>
    <row r="13" spans="3:9" ht="12.75">
      <c r="C13" s="70" t="s">
        <v>111</v>
      </c>
      <c r="D13" s="10"/>
      <c r="E13" s="70" t="s">
        <v>113</v>
      </c>
      <c r="F13" s="10"/>
      <c r="G13" s="70" t="s">
        <v>111</v>
      </c>
      <c r="H13" s="10"/>
      <c r="I13" s="70" t="s">
        <v>113</v>
      </c>
    </row>
    <row r="14" spans="3:9" s="42" customFormat="1" ht="12.75">
      <c r="C14" s="70" t="s">
        <v>21</v>
      </c>
      <c r="D14" s="10"/>
      <c r="E14" s="70" t="s">
        <v>21</v>
      </c>
      <c r="F14" s="10"/>
      <c r="G14" s="70" t="s">
        <v>21</v>
      </c>
      <c r="H14" s="10"/>
      <c r="I14" s="70" t="s">
        <v>21</v>
      </c>
    </row>
    <row r="15" spans="2:9" s="42" customFormat="1" ht="12.75">
      <c r="B15" s="42" t="s">
        <v>49</v>
      </c>
      <c r="C15" s="70" t="s">
        <v>219</v>
      </c>
      <c r="D15" s="10"/>
      <c r="E15" s="70" t="s">
        <v>219</v>
      </c>
      <c r="F15" s="10"/>
      <c r="G15" s="70" t="s">
        <v>219</v>
      </c>
      <c r="H15" s="10"/>
      <c r="I15" s="70" t="s">
        <v>219</v>
      </c>
    </row>
    <row r="16" spans="5:9" ht="12.75">
      <c r="E16" s="70" t="s">
        <v>114</v>
      </c>
      <c r="I16" s="70" t="s">
        <v>114</v>
      </c>
    </row>
    <row r="17" ht="12.75">
      <c r="E17" s="70"/>
    </row>
    <row r="18" spans="1:9" ht="12.75">
      <c r="A18" s="1" t="s">
        <v>11</v>
      </c>
      <c r="B18" s="42">
        <v>9</v>
      </c>
      <c r="C18" s="6">
        <v>24117</v>
      </c>
      <c r="E18" s="6">
        <v>29910</v>
      </c>
      <c r="G18" s="6">
        <v>24117</v>
      </c>
      <c r="I18" s="6">
        <v>29910</v>
      </c>
    </row>
    <row r="20" spans="1:9" ht="12.75">
      <c r="A20" s="1" t="s">
        <v>83</v>
      </c>
      <c r="C20" s="6">
        <v>-15253</v>
      </c>
      <c r="E20" s="6">
        <v>-24508</v>
      </c>
      <c r="G20" s="6">
        <v>-15253</v>
      </c>
      <c r="I20" s="6">
        <v>-24508</v>
      </c>
    </row>
    <row r="21" spans="3:9" ht="12.75">
      <c r="C21" s="8"/>
      <c r="E21" s="8"/>
      <c r="G21" s="8"/>
      <c r="I21" s="8"/>
    </row>
    <row r="22" spans="1:9" ht="12.75">
      <c r="A22" s="1" t="s">
        <v>88</v>
      </c>
      <c r="C22" s="6">
        <f>SUM(C18:C21)</f>
        <v>8864</v>
      </c>
      <c r="E22" s="6">
        <f>SUM(E18:E21)</f>
        <v>5402</v>
      </c>
      <c r="G22" s="6">
        <f>SUM(G18:G21)</f>
        <v>8864</v>
      </c>
      <c r="I22" s="6">
        <f>SUM(I18:I21)</f>
        <v>5402</v>
      </c>
    </row>
    <row r="24" spans="1:9" ht="12.75">
      <c r="A24" s="1" t="s">
        <v>126</v>
      </c>
      <c r="C24" s="7">
        <v>594</v>
      </c>
      <c r="E24" s="7">
        <v>791</v>
      </c>
      <c r="G24" s="7">
        <v>594</v>
      </c>
      <c r="I24" s="7">
        <v>791</v>
      </c>
    </row>
    <row r="25" spans="3:9" ht="12.75">
      <c r="C25" s="7"/>
      <c r="E25" s="7"/>
      <c r="G25" s="7"/>
      <c r="I25" s="7"/>
    </row>
    <row r="26" spans="1:9" ht="12.75">
      <c r="A26" s="1" t="s">
        <v>101</v>
      </c>
      <c r="C26" s="6">
        <v>-916</v>
      </c>
      <c r="E26" s="6">
        <v>-886</v>
      </c>
      <c r="G26" s="6">
        <v>-916</v>
      </c>
      <c r="I26" s="6">
        <v>-886</v>
      </c>
    </row>
    <row r="27" spans="3:9" ht="12.75">
      <c r="C27" s="7"/>
      <c r="E27" s="7"/>
      <c r="G27" s="7"/>
      <c r="I27" s="7"/>
    </row>
    <row r="28" spans="1:9" ht="12.75">
      <c r="A28" s="1" t="s">
        <v>127</v>
      </c>
      <c r="C28" s="7">
        <v>-81</v>
      </c>
      <c r="E28" s="7">
        <v>-127</v>
      </c>
      <c r="G28" s="7">
        <v>-81</v>
      </c>
      <c r="I28" s="7">
        <v>-127</v>
      </c>
    </row>
    <row r="29" spans="3:9" ht="12.75">
      <c r="C29" s="7"/>
      <c r="E29" s="7"/>
      <c r="G29" s="7"/>
      <c r="I29" s="7"/>
    </row>
    <row r="30" spans="1:9" ht="12.75">
      <c r="A30" s="1" t="s">
        <v>51</v>
      </c>
      <c r="C30" s="7">
        <v>-1068</v>
      </c>
      <c r="E30" s="7">
        <v>-504</v>
      </c>
      <c r="G30" s="7">
        <v>-1068</v>
      </c>
      <c r="I30" s="7">
        <v>-504</v>
      </c>
    </row>
    <row r="31" spans="3:9" ht="12.75">
      <c r="C31" s="8"/>
      <c r="E31" s="8"/>
      <c r="G31" s="8"/>
      <c r="I31" s="8"/>
    </row>
    <row r="32" spans="1:9" ht="12.75">
      <c r="A32" s="1" t="s">
        <v>128</v>
      </c>
      <c r="B32" s="42">
        <v>9</v>
      </c>
      <c r="C32" s="6">
        <f>SUM(C22:C30)</f>
        <v>7393</v>
      </c>
      <c r="E32" s="6">
        <f>SUM(E22:E30)</f>
        <v>4676</v>
      </c>
      <c r="G32" s="6">
        <f>SUM(G22:G30)</f>
        <v>7393</v>
      </c>
      <c r="I32" s="6">
        <f>SUM(I22:I30)</f>
        <v>4676</v>
      </c>
    </row>
    <row r="34" spans="1:9" ht="12.75">
      <c r="A34" s="1" t="s">
        <v>129</v>
      </c>
      <c r="B34" s="42">
        <v>19</v>
      </c>
      <c r="C34" s="7">
        <v>-462</v>
      </c>
      <c r="E34" s="7">
        <v>-439</v>
      </c>
      <c r="G34" s="7">
        <v>-462</v>
      </c>
      <c r="I34" s="7">
        <v>-439</v>
      </c>
    </row>
    <row r="35" spans="3:9" ht="12.75">
      <c r="C35" s="7"/>
      <c r="E35" s="7"/>
      <c r="G35" s="7"/>
      <c r="I35" s="7"/>
    </row>
    <row r="36" spans="1:9" ht="13.5" thickBot="1">
      <c r="A36" s="1" t="s">
        <v>130</v>
      </c>
      <c r="C36" s="9">
        <f>SUM(C32:C34)</f>
        <v>6931</v>
      </c>
      <c r="E36" s="9">
        <f>SUM(E32:E34)</f>
        <v>4237</v>
      </c>
      <c r="G36" s="9">
        <f>SUM(G32:G34)</f>
        <v>6931</v>
      </c>
      <c r="I36" s="9">
        <f>SUM(I32:I34)</f>
        <v>4237</v>
      </c>
    </row>
    <row r="37" ht="13.5" thickTop="1"/>
    <row r="38" spans="1:9" ht="12.75">
      <c r="A38" s="1" t="s">
        <v>131</v>
      </c>
      <c r="C38" s="7"/>
      <c r="E38" s="7"/>
      <c r="G38" s="7"/>
      <c r="I38" s="7"/>
    </row>
    <row r="39" spans="1:9" ht="12.75">
      <c r="A39" s="1" t="s">
        <v>132</v>
      </c>
      <c r="C39" s="7">
        <v>6922</v>
      </c>
      <c r="E39" s="7">
        <v>4241</v>
      </c>
      <c r="G39" s="7">
        <v>6922</v>
      </c>
      <c r="I39" s="7">
        <v>4241</v>
      </c>
    </row>
    <row r="40" spans="1:9" ht="12.75">
      <c r="A40" s="1" t="s">
        <v>84</v>
      </c>
      <c r="C40" s="7">
        <v>9</v>
      </c>
      <c r="E40" s="7">
        <v>-4</v>
      </c>
      <c r="G40" s="7">
        <v>9</v>
      </c>
      <c r="I40" s="7">
        <v>-4</v>
      </c>
    </row>
    <row r="41" spans="3:9" ht="13.5" thickBot="1">
      <c r="C41" s="9">
        <f>SUM(C39:C40)</f>
        <v>6931</v>
      </c>
      <c r="E41" s="9">
        <f>SUM(E39:E40)</f>
        <v>4237</v>
      </c>
      <c r="G41" s="9">
        <f>SUM(G39:G40)</f>
        <v>6931</v>
      </c>
      <c r="I41" s="9">
        <f>SUM(I39:I40)</f>
        <v>4237</v>
      </c>
    </row>
    <row r="42" ht="13.5" thickTop="1"/>
    <row r="43" ht="12.75">
      <c r="A43" s="1" t="s">
        <v>133</v>
      </c>
    </row>
    <row r="44" ht="12.75">
      <c r="A44" s="1" t="s">
        <v>134</v>
      </c>
    </row>
    <row r="46" spans="1:9" ht="12.75">
      <c r="A46" s="4" t="s">
        <v>12</v>
      </c>
      <c r="B46" s="52">
        <v>27</v>
      </c>
      <c r="C46" s="11">
        <f>+Notes!C209</f>
        <v>2.0724550898203593</v>
      </c>
      <c r="E46" s="64">
        <v>1.27</v>
      </c>
      <c r="G46" s="54">
        <f>+Notes!D209</f>
        <v>2.0724550898203593</v>
      </c>
      <c r="I46" s="64">
        <v>1.27</v>
      </c>
    </row>
    <row r="48" spans="1:9" ht="13.5" thickBot="1">
      <c r="A48" s="4" t="s">
        <v>13</v>
      </c>
      <c r="B48" s="52">
        <v>27</v>
      </c>
      <c r="C48" s="82" t="s">
        <v>100</v>
      </c>
      <c r="E48" s="82" t="s">
        <v>100</v>
      </c>
      <c r="G48" s="82" t="s">
        <v>100</v>
      </c>
      <c r="I48" s="82" t="s">
        <v>100</v>
      </c>
    </row>
    <row r="49" ht="13.5" thickTop="1"/>
    <row r="52" ht="12.75">
      <c r="A52" s="1" t="s">
        <v>79</v>
      </c>
    </row>
    <row r="53" spans="1:9" ht="25.5" customHeight="1">
      <c r="A53" s="99" t="s">
        <v>123</v>
      </c>
      <c r="B53" s="99"/>
      <c r="C53" s="99"/>
      <c r="D53" s="99"/>
      <c r="E53" s="99"/>
      <c r="F53" s="99"/>
      <c r="G53" s="99"/>
      <c r="H53" s="99"/>
      <c r="I53" s="99"/>
    </row>
    <row r="56" ht="12.75">
      <c r="C56" s="1"/>
    </row>
  </sheetData>
  <mergeCells count="3">
    <mergeCell ref="A53:I53"/>
    <mergeCell ref="C10:E10"/>
    <mergeCell ref="G10:I10"/>
  </mergeCells>
  <printOptions/>
  <pageMargins left="0.6" right="0.6" top="0.5" bottom="0.5" header="0.5" footer="0.5"/>
  <pageSetup fitToHeight="1" fitToWidth="1"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G62"/>
  <sheetViews>
    <sheetView workbookViewId="0" topLeftCell="A1">
      <selection activeCell="A1" sqref="A1"/>
    </sheetView>
  </sheetViews>
  <sheetFormatPr defaultColWidth="9.140625" defaultRowHeight="12.75"/>
  <cols>
    <col min="1" max="1" width="55.00390625" style="1" customWidth="1"/>
    <col min="2" max="2" width="4.7109375" style="42" bestFit="1" customWidth="1"/>
    <col min="3" max="3" width="12.00390625" style="13" bestFit="1" customWidth="1"/>
    <col min="4" max="4" width="1.7109375" style="1" customWidth="1"/>
    <col min="5" max="5" width="10.8515625" style="6" bestFit="1" customWidth="1"/>
    <col min="6" max="16384" width="9.140625" style="1" customWidth="1"/>
  </cols>
  <sheetData>
    <row r="1" ht="12.75"/>
    <row r="2" ht="12.75"/>
    <row r="3" ht="12.75"/>
    <row r="4" ht="12.75">
      <c r="A4" s="1" t="s">
        <v>78</v>
      </c>
    </row>
    <row r="6" ht="12.75">
      <c r="A6" s="38" t="s">
        <v>15</v>
      </c>
    </row>
    <row r="7" ht="12.75">
      <c r="A7" s="1" t="s">
        <v>116</v>
      </c>
    </row>
    <row r="9" spans="3:5" ht="12.75">
      <c r="C9" s="69" t="s">
        <v>180</v>
      </c>
      <c r="E9" s="70" t="s">
        <v>181</v>
      </c>
    </row>
    <row r="10" spans="3:5" ht="12.75">
      <c r="C10" s="69" t="s">
        <v>111</v>
      </c>
      <c r="D10" s="42"/>
      <c r="E10" s="70" t="s">
        <v>117</v>
      </c>
    </row>
    <row r="11" spans="3:5" ht="12.75">
      <c r="C11" s="69" t="s">
        <v>21</v>
      </c>
      <c r="D11" s="42"/>
      <c r="E11" s="70" t="s">
        <v>21</v>
      </c>
    </row>
    <row r="12" spans="2:5" ht="12.75">
      <c r="B12" s="42" t="s">
        <v>49</v>
      </c>
      <c r="C12" s="70" t="s">
        <v>219</v>
      </c>
      <c r="E12" s="70" t="s">
        <v>220</v>
      </c>
    </row>
    <row r="13" spans="3:5" ht="12.75">
      <c r="C13" s="69"/>
      <c r="E13" s="70" t="s">
        <v>114</v>
      </c>
    </row>
    <row r="14" spans="1:5" ht="12.75">
      <c r="A14" s="38" t="s">
        <v>137</v>
      </c>
      <c r="C14" s="69"/>
      <c r="E14" s="70"/>
    </row>
    <row r="15" ht="12.75">
      <c r="A15" s="38" t="s">
        <v>138</v>
      </c>
    </row>
    <row r="16" spans="1:5" ht="12.75">
      <c r="A16" s="1" t="s">
        <v>182</v>
      </c>
      <c r="C16" s="18">
        <v>80953</v>
      </c>
      <c r="D16" s="2"/>
      <c r="E16" s="7">
        <v>82889</v>
      </c>
    </row>
    <row r="17" spans="1:5" ht="12.75">
      <c r="A17" s="1" t="s">
        <v>183</v>
      </c>
      <c r="B17" s="42" t="s">
        <v>174</v>
      </c>
      <c r="C17" s="18">
        <v>6156</v>
      </c>
      <c r="E17" s="7">
        <v>2402</v>
      </c>
    </row>
    <row r="18" spans="1:5" ht="12.75">
      <c r="A18" s="1" t="s">
        <v>184</v>
      </c>
      <c r="C18" s="18">
        <v>16</v>
      </c>
      <c r="E18" s="7">
        <v>367</v>
      </c>
    </row>
    <row r="19" spans="3:5" ht="12.75">
      <c r="C19" s="83">
        <f>SUM(C16:C18)</f>
        <v>87125</v>
      </c>
      <c r="E19" s="83">
        <f>SUM(E16:E18)</f>
        <v>85658</v>
      </c>
    </row>
    <row r="20" ht="12.75">
      <c r="C20" s="18"/>
    </row>
    <row r="21" ht="12.75">
      <c r="A21" s="38" t="s">
        <v>139</v>
      </c>
    </row>
    <row r="22" spans="1:5" ht="12.75">
      <c r="A22" s="1" t="s">
        <v>16</v>
      </c>
      <c r="C22" s="13">
        <v>114632</v>
      </c>
      <c r="E22" s="6">
        <v>74017</v>
      </c>
    </row>
    <row r="23" spans="1:5" ht="12.75">
      <c r="A23" s="1" t="s">
        <v>184</v>
      </c>
      <c r="C23" s="13">
        <v>16710</v>
      </c>
      <c r="E23" s="6">
        <v>15982</v>
      </c>
    </row>
    <row r="24" spans="1:5" ht="12.75">
      <c r="A24" s="1" t="s">
        <v>185</v>
      </c>
      <c r="C24" s="13">
        <v>11444</v>
      </c>
      <c r="E24" s="6">
        <v>21009</v>
      </c>
    </row>
    <row r="25" spans="1:5" ht="12.75">
      <c r="A25" s="1" t="s">
        <v>186</v>
      </c>
      <c r="C25" s="13">
        <v>931</v>
      </c>
      <c r="E25" s="6">
        <v>612</v>
      </c>
    </row>
    <row r="26" spans="1:5" ht="12.75">
      <c r="A26" s="1" t="s">
        <v>104</v>
      </c>
      <c r="C26" s="13">
        <v>4774</v>
      </c>
      <c r="E26" s="6">
        <v>7485</v>
      </c>
    </row>
    <row r="27" spans="3:5" ht="12.75">
      <c r="C27" s="16">
        <f>SUM(C22:C26)</f>
        <v>148491</v>
      </c>
      <c r="E27" s="41">
        <f>SUM(E22:E26)</f>
        <v>119105</v>
      </c>
    </row>
    <row r="29" spans="1:5" ht="13.5" thickBot="1">
      <c r="A29" s="38" t="s">
        <v>140</v>
      </c>
      <c r="C29" s="17">
        <f>+C19+C27</f>
        <v>235616</v>
      </c>
      <c r="E29" s="17">
        <f>+E19+E27</f>
        <v>204763</v>
      </c>
    </row>
    <row r="30" ht="13.5" thickTop="1">
      <c r="A30" s="38"/>
    </row>
    <row r="31" ht="12.75">
      <c r="A31" s="38" t="s">
        <v>141</v>
      </c>
    </row>
    <row r="32" ht="12.75">
      <c r="A32" s="38" t="s">
        <v>142</v>
      </c>
    </row>
    <row r="33" spans="1:5" ht="12.75">
      <c r="A33" s="1" t="s">
        <v>187</v>
      </c>
      <c r="C33" s="13">
        <v>66800</v>
      </c>
      <c r="E33" s="6">
        <v>66800</v>
      </c>
    </row>
    <row r="34" spans="1:5" ht="12.75">
      <c r="A34" s="1" t="s">
        <v>188</v>
      </c>
      <c r="C34" s="13">
        <v>9851</v>
      </c>
      <c r="E34" s="6">
        <v>9851</v>
      </c>
    </row>
    <row r="35" spans="1:5" ht="12.75">
      <c r="A35" s="1" t="s">
        <v>189</v>
      </c>
      <c r="C35" s="13">
        <v>-704</v>
      </c>
      <c r="E35" s="6">
        <v>-135</v>
      </c>
    </row>
    <row r="36" spans="1:5" ht="12.75">
      <c r="A36" s="1" t="s">
        <v>190</v>
      </c>
      <c r="C36" s="13">
        <v>50521</v>
      </c>
      <c r="E36" s="6">
        <v>39845</v>
      </c>
    </row>
    <row r="37" spans="1:5" ht="12.75">
      <c r="A37" s="38"/>
      <c r="C37" s="39">
        <f>SUM(C33:C36)</f>
        <v>126468</v>
      </c>
      <c r="E37" s="40">
        <f>SUM(E33:E36)</f>
        <v>116361</v>
      </c>
    </row>
    <row r="38" spans="1:5" ht="12.75">
      <c r="A38" s="38" t="s">
        <v>84</v>
      </c>
      <c r="C38" s="13">
        <v>22</v>
      </c>
      <c r="E38" s="6">
        <v>13</v>
      </c>
    </row>
    <row r="39" spans="1:5" ht="12.75">
      <c r="A39" s="38" t="s">
        <v>143</v>
      </c>
      <c r="C39" s="16">
        <f>+C37+C38</f>
        <v>126490</v>
      </c>
      <c r="E39" s="16">
        <f>+E37+E38</f>
        <v>116374</v>
      </c>
    </row>
    <row r="40" ht="12.75">
      <c r="A40" s="38"/>
    </row>
    <row r="41" ht="12.75">
      <c r="A41" s="38" t="s">
        <v>144</v>
      </c>
    </row>
    <row r="42" spans="1:5" ht="12.75">
      <c r="A42" s="1" t="s">
        <v>31</v>
      </c>
      <c r="C42" s="13">
        <v>10562</v>
      </c>
      <c r="E42" s="6">
        <v>10493</v>
      </c>
    </row>
    <row r="43" spans="1:5" ht="12.75">
      <c r="A43" s="1" t="s">
        <v>193</v>
      </c>
      <c r="B43" s="42">
        <v>23</v>
      </c>
      <c r="C43" s="13">
        <v>5574</v>
      </c>
      <c r="E43" s="6">
        <v>6221</v>
      </c>
    </row>
    <row r="44" spans="3:5" ht="12.75">
      <c r="C44" s="16">
        <f>SUM(C42:C43)</f>
        <v>16136</v>
      </c>
      <c r="E44" s="16">
        <f>SUM(E42:E43)</f>
        <v>16714</v>
      </c>
    </row>
    <row r="45" ht="12.75">
      <c r="A45" s="38"/>
    </row>
    <row r="46" ht="12.75">
      <c r="A46" s="38" t="s">
        <v>145</v>
      </c>
    </row>
    <row r="47" spans="1:5" ht="12.75">
      <c r="A47" s="1" t="s">
        <v>191</v>
      </c>
      <c r="C47" s="13">
        <v>5214</v>
      </c>
      <c r="E47" s="6">
        <v>4973</v>
      </c>
    </row>
    <row r="48" spans="1:5" ht="12.75">
      <c r="A48" s="1" t="s">
        <v>192</v>
      </c>
      <c r="C48" s="13">
        <v>21102</v>
      </c>
      <c r="E48" s="6">
        <v>14935</v>
      </c>
    </row>
    <row r="49" spans="1:5" ht="12.75">
      <c r="A49" s="1" t="s">
        <v>193</v>
      </c>
      <c r="B49" s="42">
        <v>23</v>
      </c>
      <c r="C49" s="13">
        <v>66252</v>
      </c>
      <c r="E49" s="6">
        <v>51229</v>
      </c>
    </row>
    <row r="50" spans="1:5" ht="12.75">
      <c r="A50" s="1" t="s">
        <v>194</v>
      </c>
      <c r="C50" s="13">
        <v>422</v>
      </c>
      <c r="E50" s="6">
        <v>538</v>
      </c>
    </row>
    <row r="51" spans="3:5" ht="12.75">
      <c r="C51" s="16">
        <f>SUM(C47:C50)</f>
        <v>92990</v>
      </c>
      <c r="E51" s="16">
        <f>SUM(E47:E50)</f>
        <v>71675</v>
      </c>
    </row>
    <row r="52" spans="3:5" ht="12.75">
      <c r="C52" s="39"/>
      <c r="E52" s="40"/>
    </row>
    <row r="53" spans="1:5" ht="12.75">
      <c r="A53" s="38" t="s">
        <v>146</v>
      </c>
      <c r="C53" s="16">
        <f>+C44+C51</f>
        <v>109126</v>
      </c>
      <c r="E53" s="16">
        <f>+E44+E51</f>
        <v>88389</v>
      </c>
    </row>
    <row r="55" spans="1:5" ht="13.5" thickBot="1">
      <c r="A55" s="38" t="s">
        <v>147</v>
      </c>
      <c r="B55" s="1"/>
      <c r="C55" s="65">
        <f>+C39+C53</f>
        <v>235616</v>
      </c>
      <c r="E55" s="65">
        <f>+E39+E53</f>
        <v>204763</v>
      </c>
    </row>
    <row r="56" spans="2:5" ht="13.5" thickTop="1">
      <c r="B56" s="1"/>
      <c r="C56" s="1"/>
      <c r="E56" s="1"/>
    </row>
    <row r="57" spans="3:5" ht="12.75">
      <c r="C57" s="1"/>
      <c r="E57" s="1"/>
    </row>
    <row r="58" spans="1:5" ht="13.5" thickBot="1">
      <c r="A58" s="1" t="s">
        <v>209</v>
      </c>
      <c r="C58" s="56">
        <f>C39/334000</f>
        <v>0.3787125748502994</v>
      </c>
      <c r="E58" s="56">
        <f>E39/334000</f>
        <v>0.3484251497005988</v>
      </c>
    </row>
    <row r="59" spans="2:7" ht="13.5" thickTop="1">
      <c r="B59" s="10"/>
      <c r="C59" s="6"/>
      <c r="D59" s="7"/>
      <c r="F59" s="7"/>
      <c r="G59" s="6"/>
    </row>
    <row r="60" spans="2:7" ht="12.75">
      <c r="B60" s="10"/>
      <c r="C60" s="6"/>
      <c r="D60" s="7"/>
      <c r="F60" s="7"/>
      <c r="G60" s="6"/>
    </row>
    <row r="61" spans="1:7" ht="12.75">
      <c r="A61" s="1" t="s">
        <v>79</v>
      </c>
      <c r="B61" s="10"/>
      <c r="C61" s="6"/>
      <c r="D61" s="7"/>
      <c r="F61" s="7"/>
      <c r="G61" s="6"/>
    </row>
    <row r="62" spans="1:7" ht="40.5" customHeight="1">
      <c r="A62" s="99" t="s">
        <v>124</v>
      </c>
      <c r="B62" s="99"/>
      <c r="C62" s="99"/>
      <c r="D62" s="99"/>
      <c r="E62" s="99"/>
      <c r="F62" s="35"/>
      <c r="G62" s="35"/>
    </row>
  </sheetData>
  <mergeCells count="1">
    <mergeCell ref="A62:E62"/>
  </mergeCells>
  <printOptions/>
  <pageMargins left="0.75" right="0.75" top="0.5" bottom="0.5" header="0.5" footer="0.5"/>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I46"/>
  <sheetViews>
    <sheetView workbookViewId="0" topLeftCell="A1">
      <selection activeCell="A1" sqref="A1"/>
    </sheetView>
  </sheetViews>
  <sheetFormatPr defaultColWidth="9.140625" defaultRowHeight="12.75"/>
  <cols>
    <col min="1" max="1" width="34.140625" style="1" customWidth="1"/>
    <col min="2" max="2" width="6.57421875" style="42" customWidth="1"/>
    <col min="3" max="3" width="9.8515625" style="13" bestFit="1" customWidth="1"/>
    <col min="4" max="4" width="9.8515625" style="18" bestFit="1" customWidth="1"/>
    <col min="5" max="5" width="9.8515625" style="1" bestFit="1" customWidth="1"/>
    <col min="6" max="6" width="10.8515625" style="6" bestFit="1" customWidth="1"/>
    <col min="7" max="7" width="9.8515625" style="2" bestFit="1" customWidth="1"/>
    <col min="8" max="8" width="9.7109375" style="13" customWidth="1"/>
    <col min="9" max="9" width="9.28125" style="1" customWidth="1"/>
    <col min="10" max="16384" width="9.140625" style="1" customWidth="1"/>
  </cols>
  <sheetData>
    <row r="1" ht="12.75"/>
    <row r="2" ht="12.75"/>
    <row r="3" ht="12.75"/>
    <row r="4" spans="1:2" ht="12.75">
      <c r="A4" s="1" t="s">
        <v>78</v>
      </c>
      <c r="B4" s="14"/>
    </row>
    <row r="6" spans="1:2" ht="12.75">
      <c r="A6" s="38" t="s">
        <v>54</v>
      </c>
      <c r="B6" s="51"/>
    </row>
    <row r="7" ht="12.75">
      <c r="A7" s="1" t="s">
        <v>112</v>
      </c>
    </row>
    <row r="10" spans="3:9" ht="12.75">
      <c r="C10" s="101" t="s">
        <v>196</v>
      </c>
      <c r="D10" s="102"/>
      <c r="E10" s="102"/>
      <c r="F10" s="102"/>
      <c r="G10" s="102"/>
      <c r="H10" s="103" t="s">
        <v>84</v>
      </c>
      <c r="I10" s="103" t="s">
        <v>143</v>
      </c>
    </row>
    <row r="11" spans="3:9" ht="12.75">
      <c r="C11" s="106" t="s">
        <v>17</v>
      </c>
      <c r="D11" s="107"/>
      <c r="E11" s="108"/>
      <c r="F11" s="77" t="s">
        <v>18</v>
      </c>
      <c r="G11" s="5"/>
      <c r="H11" s="104"/>
      <c r="I11" s="104"/>
    </row>
    <row r="12" spans="3:9" ht="12.75">
      <c r="C12" s="46" t="s">
        <v>37</v>
      </c>
      <c r="D12" s="47" t="s">
        <v>37</v>
      </c>
      <c r="E12" s="49" t="s">
        <v>50</v>
      </c>
      <c r="F12" s="50" t="s">
        <v>19</v>
      </c>
      <c r="G12" s="5" t="s">
        <v>20</v>
      </c>
      <c r="H12" s="104"/>
      <c r="I12" s="104"/>
    </row>
    <row r="13" spans="3:9" ht="12.75">
      <c r="C13" s="34" t="s">
        <v>106</v>
      </c>
      <c r="D13" s="33" t="s">
        <v>107</v>
      </c>
      <c r="E13" s="5" t="s">
        <v>108</v>
      </c>
      <c r="F13" s="37" t="s">
        <v>199</v>
      </c>
      <c r="G13" s="5"/>
      <c r="H13" s="104"/>
      <c r="I13" s="104"/>
    </row>
    <row r="14" spans="3:9" ht="12.75">
      <c r="C14" s="48"/>
      <c r="D14" s="3"/>
      <c r="E14" s="45" t="s">
        <v>109</v>
      </c>
      <c r="F14" s="53"/>
      <c r="G14" s="90"/>
      <c r="H14" s="105"/>
      <c r="I14" s="105"/>
    </row>
    <row r="15" spans="3:9" ht="12.75">
      <c r="C15" s="33" t="s">
        <v>21</v>
      </c>
      <c r="D15" s="33" t="s">
        <v>21</v>
      </c>
      <c r="E15" s="5" t="s">
        <v>21</v>
      </c>
      <c r="F15" s="10" t="s">
        <v>21</v>
      </c>
      <c r="G15" s="10" t="s">
        <v>21</v>
      </c>
      <c r="H15" s="33" t="s">
        <v>21</v>
      </c>
      <c r="I15" s="33" t="s">
        <v>21</v>
      </c>
    </row>
    <row r="16" spans="2:9" ht="12" customHeight="1">
      <c r="B16" s="42" t="s">
        <v>49</v>
      </c>
      <c r="C16" s="14" t="s">
        <v>115</v>
      </c>
      <c r="D16" s="14" t="s">
        <v>115</v>
      </c>
      <c r="E16" s="14" t="s">
        <v>115</v>
      </c>
      <c r="F16" s="14" t="s">
        <v>115</v>
      </c>
      <c r="G16" s="14" t="s">
        <v>115</v>
      </c>
      <c r="H16" s="14" t="s">
        <v>115</v>
      </c>
      <c r="I16" s="14" t="s">
        <v>115</v>
      </c>
    </row>
    <row r="17" spans="3:8" ht="12" customHeight="1">
      <c r="C17" s="14"/>
      <c r="D17" s="14"/>
      <c r="E17" s="14"/>
      <c r="F17" s="14"/>
      <c r="H17" s="14"/>
    </row>
    <row r="18" spans="1:8" ht="12" customHeight="1">
      <c r="A18" s="91" t="s">
        <v>119</v>
      </c>
      <c r="C18" s="14"/>
      <c r="D18" s="14"/>
      <c r="E18" s="14"/>
      <c r="F18" s="14"/>
      <c r="H18" s="14"/>
    </row>
    <row r="19" spans="1:8" ht="12" customHeight="1">
      <c r="A19" s="38"/>
      <c r="C19" s="14"/>
      <c r="D19" s="14"/>
      <c r="E19" s="14"/>
      <c r="F19" s="14"/>
      <c r="H19" s="14"/>
    </row>
    <row r="20" spans="1:9" ht="12" customHeight="1">
      <c r="A20" s="38" t="s">
        <v>80</v>
      </c>
      <c r="C20" s="13">
        <v>66800</v>
      </c>
      <c r="D20" s="18">
        <v>9851</v>
      </c>
      <c r="E20" s="6">
        <v>-36</v>
      </c>
      <c r="F20" s="6">
        <v>26698</v>
      </c>
      <c r="G20" s="84">
        <f>SUM(C20:F20)</f>
        <v>103313</v>
      </c>
      <c r="H20" s="13">
        <v>40</v>
      </c>
      <c r="I20" s="85">
        <f>+G20+H20</f>
        <v>103353</v>
      </c>
    </row>
    <row r="21" ht="12" customHeight="1"/>
    <row r="22" spans="1:9" ht="12" customHeight="1">
      <c r="A22" s="1" t="s">
        <v>130</v>
      </c>
      <c r="C22" s="18">
        <v>0</v>
      </c>
      <c r="D22" s="18">
        <v>0</v>
      </c>
      <c r="E22" s="18">
        <v>0</v>
      </c>
      <c r="F22" s="6">
        <v>4241</v>
      </c>
      <c r="G22" s="84">
        <f>SUM(C22:F22)</f>
        <v>4241</v>
      </c>
      <c r="H22" s="18">
        <v>-4</v>
      </c>
      <c r="I22" s="85">
        <f>+G22+H22</f>
        <v>4237</v>
      </c>
    </row>
    <row r="23" ht="12" customHeight="1"/>
    <row r="24" spans="1:8" ht="12" customHeight="1">
      <c r="A24" s="43" t="s">
        <v>197</v>
      </c>
      <c r="H24" s="18"/>
    </row>
    <row r="25" spans="1:9" ht="12" customHeight="1">
      <c r="A25" s="1" t="s">
        <v>198</v>
      </c>
      <c r="C25" s="18">
        <v>0</v>
      </c>
      <c r="D25" s="18">
        <v>0</v>
      </c>
      <c r="E25" s="44">
        <v>-12</v>
      </c>
      <c r="F25" s="18">
        <v>0</v>
      </c>
      <c r="G25" s="84">
        <f>SUM(C25:F25)</f>
        <v>-12</v>
      </c>
      <c r="H25" s="18">
        <v>0</v>
      </c>
      <c r="I25" s="85">
        <f>+G25+H25</f>
        <v>-12</v>
      </c>
    </row>
    <row r="26" spans="3:8" ht="12" customHeight="1">
      <c r="C26" s="33"/>
      <c r="D26" s="33"/>
      <c r="E26" s="44"/>
      <c r="F26" s="33"/>
      <c r="H26" s="18"/>
    </row>
    <row r="27" spans="1:9" ht="12" customHeight="1" thickBot="1">
      <c r="A27" s="38" t="s">
        <v>201</v>
      </c>
      <c r="C27" s="65">
        <f>SUM(C20:C26)</f>
        <v>66800</v>
      </c>
      <c r="D27" s="65">
        <f>SUM(D20:D26)</f>
        <v>9851</v>
      </c>
      <c r="E27" s="65">
        <f>SUM(E20:E26)</f>
        <v>-48</v>
      </c>
      <c r="F27" s="65">
        <f>SUM(F20:F26)</f>
        <v>30939</v>
      </c>
      <c r="G27" s="65">
        <f>SUM(C27:F27)</f>
        <v>107542</v>
      </c>
      <c r="H27" s="65">
        <f>SUM(H20:H26)</f>
        <v>36</v>
      </c>
      <c r="I27" s="65">
        <f>SUM(I20:I26)</f>
        <v>107578</v>
      </c>
    </row>
    <row r="28" ht="12" customHeight="1" thickTop="1"/>
    <row r="29" ht="12" customHeight="1"/>
    <row r="30" ht="12" customHeight="1">
      <c r="A30" s="91" t="s">
        <v>120</v>
      </c>
    </row>
    <row r="31" ht="12" customHeight="1">
      <c r="A31" s="38"/>
    </row>
    <row r="32" spans="1:9" ht="12" customHeight="1">
      <c r="A32" s="38" t="s">
        <v>200</v>
      </c>
      <c r="C32" s="13">
        <v>66800</v>
      </c>
      <c r="D32" s="18">
        <v>9851</v>
      </c>
      <c r="E32" s="13">
        <v>-135</v>
      </c>
      <c r="F32" s="6">
        <v>39845</v>
      </c>
      <c r="G32" s="84">
        <f>SUM(C32:F32)</f>
        <v>116361</v>
      </c>
      <c r="H32" s="18">
        <v>13</v>
      </c>
      <c r="I32" s="85">
        <f>+G32+H32</f>
        <v>116374</v>
      </c>
    </row>
    <row r="33" spans="1:9" ht="12" customHeight="1">
      <c r="A33" s="38"/>
      <c r="E33" s="13"/>
      <c r="G33" s="84"/>
      <c r="H33" s="18"/>
      <c r="I33" s="85"/>
    </row>
    <row r="34" spans="1:9" ht="12" customHeight="1">
      <c r="A34" s="1" t="s">
        <v>173</v>
      </c>
      <c r="B34" s="42" t="s">
        <v>174</v>
      </c>
      <c r="C34" s="13">
        <v>0</v>
      </c>
      <c r="D34" s="18">
        <v>0</v>
      </c>
      <c r="E34" s="13">
        <v>0</v>
      </c>
      <c r="F34" s="6">
        <v>3754</v>
      </c>
      <c r="G34" s="84">
        <f>SUM(C34:F34)</f>
        <v>3754</v>
      </c>
      <c r="H34" s="18">
        <v>0</v>
      </c>
      <c r="I34" s="85">
        <f>+G34+H34</f>
        <v>3754</v>
      </c>
    </row>
    <row r="35" ht="12" customHeight="1"/>
    <row r="36" spans="1:9" ht="12.75">
      <c r="A36" s="1" t="s">
        <v>130</v>
      </c>
      <c r="C36" s="18">
        <v>0</v>
      </c>
      <c r="D36" s="18">
        <v>0</v>
      </c>
      <c r="E36" s="18">
        <v>0</v>
      </c>
      <c r="F36" s="6">
        <v>6922</v>
      </c>
      <c r="G36" s="84">
        <f>SUM(C36:F36)</f>
        <v>6922</v>
      </c>
      <c r="H36" s="18">
        <v>9</v>
      </c>
      <c r="I36" s="85">
        <f>+G36+H36</f>
        <v>6931</v>
      </c>
    </row>
    <row r="37" ht="12" customHeight="1"/>
    <row r="38" spans="1:8" ht="12.75">
      <c r="A38" s="43" t="s">
        <v>197</v>
      </c>
      <c r="H38" s="18"/>
    </row>
    <row r="39" spans="1:9" ht="12.75">
      <c r="A39" s="1" t="s">
        <v>198</v>
      </c>
      <c r="C39" s="18">
        <v>0</v>
      </c>
      <c r="D39" s="18">
        <v>0</v>
      </c>
      <c r="E39" s="44">
        <v>-569</v>
      </c>
      <c r="F39" s="18">
        <v>0</v>
      </c>
      <c r="G39" s="84">
        <f>SUM(C39:F39)</f>
        <v>-569</v>
      </c>
      <c r="H39" s="18">
        <v>0</v>
      </c>
      <c r="I39" s="85">
        <f>+G39+H39</f>
        <v>-569</v>
      </c>
    </row>
    <row r="40" spans="3:8" ht="12.75">
      <c r="C40" s="33"/>
      <c r="D40" s="33"/>
      <c r="E40" s="44"/>
      <c r="F40" s="33"/>
      <c r="H40" s="18"/>
    </row>
    <row r="41" spans="1:9" ht="13.5" thickBot="1">
      <c r="A41" s="38" t="s">
        <v>121</v>
      </c>
      <c r="C41" s="9">
        <f aca="true" t="shared" si="0" ref="C41:I41">SUM(C32:C40)</f>
        <v>66800</v>
      </c>
      <c r="D41" s="9">
        <f t="shared" si="0"/>
        <v>9851</v>
      </c>
      <c r="E41" s="9">
        <f t="shared" si="0"/>
        <v>-704</v>
      </c>
      <c r="F41" s="9">
        <f t="shared" si="0"/>
        <v>50521</v>
      </c>
      <c r="G41" s="9">
        <f t="shared" si="0"/>
        <v>126468</v>
      </c>
      <c r="H41" s="9">
        <f t="shared" si="0"/>
        <v>22</v>
      </c>
      <c r="I41" s="9">
        <f t="shared" si="0"/>
        <v>126490</v>
      </c>
    </row>
    <row r="42" ht="13.5" thickTop="1"/>
    <row r="44" spans="3:4" ht="12.75">
      <c r="C44" s="1"/>
      <c r="D44" s="1"/>
    </row>
    <row r="45" spans="1:4" ht="12.75">
      <c r="A45" s="1" t="s">
        <v>79</v>
      </c>
      <c r="C45" s="1"/>
      <c r="D45" s="1"/>
    </row>
    <row r="46" spans="1:9" ht="25.5" customHeight="1">
      <c r="A46" s="99" t="s">
        <v>122</v>
      </c>
      <c r="B46" s="99"/>
      <c r="C46" s="99"/>
      <c r="D46" s="99"/>
      <c r="E46" s="99"/>
      <c r="F46" s="99"/>
      <c r="G46" s="99"/>
      <c r="H46" s="99"/>
      <c r="I46" s="99"/>
    </row>
  </sheetData>
  <mergeCells count="5">
    <mergeCell ref="C10:G10"/>
    <mergeCell ref="H10:H14"/>
    <mergeCell ref="I10:I14"/>
    <mergeCell ref="A46:I46"/>
    <mergeCell ref="C11:E11"/>
  </mergeCells>
  <printOptions/>
  <pageMargins left="0.6" right="0.6" top="0.5" bottom="0.5" header="0.5" footer="0.5"/>
  <pageSetup fitToHeight="1" fitToWidth="1" horizontalDpi="600" verticalDpi="600" orientation="portrait" paperSize="9" scale="83" r:id="rId2"/>
  <ignoredErrors>
    <ignoredError sqref="G27" 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4:H40"/>
  <sheetViews>
    <sheetView workbookViewId="0" topLeftCell="A1">
      <selection activeCell="A1" sqref="A1"/>
    </sheetView>
  </sheetViews>
  <sheetFormatPr defaultColWidth="9.140625" defaultRowHeight="12.75"/>
  <cols>
    <col min="1" max="1" width="61.421875" style="1" bestFit="1" customWidth="1"/>
    <col min="2" max="2" width="3.57421875" style="1" customWidth="1"/>
    <col min="3" max="3" width="11.57421875" style="13" bestFit="1" customWidth="1"/>
    <col min="4" max="4" width="12.7109375" style="1" bestFit="1" customWidth="1"/>
    <col min="5" max="16384" width="9.140625" style="1" customWidth="1"/>
  </cols>
  <sheetData>
    <row r="1" ht="12.75"/>
    <row r="2" ht="12.75"/>
    <row r="3" ht="12.75"/>
    <row r="4" ht="12.75">
      <c r="A4" s="1" t="s">
        <v>78</v>
      </c>
    </row>
    <row r="5" ht="12.75">
      <c r="A5" s="13"/>
    </row>
    <row r="6" ht="12.75">
      <c r="A6" s="38" t="s">
        <v>93</v>
      </c>
    </row>
    <row r="7" ht="12.75">
      <c r="A7" s="1" t="s">
        <v>112</v>
      </c>
    </row>
    <row r="9" spans="3:4" ht="12.75">
      <c r="C9" s="14"/>
      <c r="D9" s="42"/>
    </row>
    <row r="10" spans="3:4" ht="12.75">
      <c r="C10" s="71" t="s">
        <v>111</v>
      </c>
      <c r="D10" s="71" t="s">
        <v>113</v>
      </c>
    </row>
    <row r="11" spans="3:4" ht="12.75">
      <c r="C11" s="69" t="s">
        <v>21</v>
      </c>
      <c r="D11" s="69" t="s">
        <v>21</v>
      </c>
    </row>
    <row r="12" spans="3:4" ht="12.75">
      <c r="C12" s="70" t="s">
        <v>219</v>
      </c>
      <c r="D12" s="70" t="s">
        <v>219</v>
      </c>
    </row>
    <row r="13" spans="3:4" ht="12.75">
      <c r="C13" s="12"/>
      <c r="D13" s="12"/>
    </row>
    <row r="14" spans="1:4" ht="12.75">
      <c r="A14" s="1" t="s">
        <v>85</v>
      </c>
      <c r="C14" s="13">
        <v>-17329</v>
      </c>
      <c r="D14" s="13">
        <v>-2897</v>
      </c>
    </row>
    <row r="15" ht="12.75">
      <c r="D15" s="13"/>
    </row>
    <row r="16" spans="1:4" ht="12.75">
      <c r="A16" s="1" t="s">
        <v>86</v>
      </c>
      <c r="C16" s="13">
        <v>519</v>
      </c>
      <c r="D16" s="13">
        <v>-1771</v>
      </c>
    </row>
    <row r="17" ht="12.75">
      <c r="D17" s="13"/>
    </row>
    <row r="18" spans="1:4" ht="12.75">
      <c r="A18" s="1" t="s">
        <v>154</v>
      </c>
      <c r="C18" s="13">
        <v>13770</v>
      </c>
      <c r="D18" s="13">
        <v>-2317</v>
      </c>
    </row>
    <row r="19" spans="3:4" ht="12.75">
      <c r="C19" s="15"/>
      <c r="D19" s="15"/>
    </row>
    <row r="20" spans="1:4" ht="12.75">
      <c r="A20" s="1" t="s">
        <v>195</v>
      </c>
      <c r="C20" s="13">
        <f>SUM(C14:C19)</f>
        <v>-3040</v>
      </c>
      <c r="D20" s="13">
        <f>SUM(D14:D19)</f>
        <v>-6985</v>
      </c>
    </row>
    <row r="21" ht="12.75">
      <c r="D21" s="13"/>
    </row>
    <row r="22" spans="1:4" ht="12.75">
      <c r="A22" s="1" t="s">
        <v>96</v>
      </c>
      <c r="C22" s="13">
        <v>-115</v>
      </c>
      <c r="D22" s="13">
        <v>0</v>
      </c>
    </row>
    <row r="23" ht="12.75">
      <c r="D23" s="13"/>
    </row>
    <row r="24" spans="1:4" ht="12.75">
      <c r="A24" s="1" t="s">
        <v>73</v>
      </c>
      <c r="C24" s="13">
        <v>7484</v>
      </c>
      <c r="D24" s="13">
        <v>11397</v>
      </c>
    </row>
    <row r="25" ht="12.75">
      <c r="D25" s="13"/>
    </row>
    <row r="26" spans="1:4" ht="13.5" thickBot="1">
      <c r="A26" s="1" t="s">
        <v>102</v>
      </c>
      <c r="C26" s="17">
        <f>SUM(C20:C24)</f>
        <v>4329</v>
      </c>
      <c r="D26" s="17">
        <f>SUM(D20:D24)</f>
        <v>4412</v>
      </c>
    </row>
    <row r="27" ht="13.5" thickTop="1"/>
    <row r="29" ht="12.75">
      <c r="A29" s="1" t="s">
        <v>75</v>
      </c>
    </row>
    <row r="31" spans="1:4" ht="12.75">
      <c r="A31" s="1" t="s">
        <v>103</v>
      </c>
      <c r="C31" s="13">
        <v>100</v>
      </c>
      <c r="D31" s="13">
        <v>2005</v>
      </c>
    </row>
    <row r="32" spans="1:4" ht="12.75">
      <c r="A32" s="1" t="s">
        <v>104</v>
      </c>
      <c r="C32" s="15">
        <v>4674</v>
      </c>
      <c r="D32" s="15">
        <v>3525</v>
      </c>
    </row>
    <row r="33" spans="3:4" ht="12.75">
      <c r="C33" s="18">
        <f>SUM(C31:C32)</f>
        <v>4774</v>
      </c>
      <c r="D33" s="18">
        <f>SUM(D31:D32)</f>
        <v>5530</v>
      </c>
    </row>
    <row r="34" spans="1:4" ht="12.75">
      <c r="A34" s="1" t="s">
        <v>63</v>
      </c>
      <c r="C34" s="18">
        <v>-445</v>
      </c>
      <c r="D34" s="13">
        <v>-1118</v>
      </c>
    </row>
    <row r="35" spans="1:4" ht="13.5" thickBot="1">
      <c r="A35" s="1" t="s">
        <v>105</v>
      </c>
      <c r="C35" s="17">
        <f>SUM(C33:C34)</f>
        <v>4329</v>
      </c>
      <c r="D35" s="17">
        <f>SUM(D33:D34)</f>
        <v>4412</v>
      </c>
    </row>
    <row r="36" ht="13.5" thickTop="1">
      <c r="C36" s="18"/>
    </row>
    <row r="37" ht="12.75">
      <c r="C37" s="18"/>
    </row>
    <row r="39" ht="12.75">
      <c r="A39" s="1" t="s">
        <v>79</v>
      </c>
    </row>
    <row r="40" spans="1:8" ht="38.25" customHeight="1">
      <c r="A40" s="109" t="s">
        <v>125</v>
      </c>
      <c r="B40" s="109"/>
      <c r="C40" s="109"/>
      <c r="D40" s="109"/>
      <c r="E40" s="35"/>
      <c r="F40" s="35"/>
      <c r="G40" s="35"/>
      <c r="H40" s="35"/>
    </row>
  </sheetData>
  <mergeCells count="1">
    <mergeCell ref="A40:D40"/>
  </mergeCells>
  <printOptions/>
  <pageMargins left="0.75" right="0.75" top="0.5" bottom="0.5"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217"/>
  <sheetViews>
    <sheetView zoomScale="88" zoomScaleNormal="88" workbookViewId="0" topLeftCell="A1">
      <selection activeCell="A1" sqref="A1"/>
    </sheetView>
  </sheetViews>
  <sheetFormatPr defaultColWidth="9.140625" defaultRowHeight="12.75"/>
  <cols>
    <col min="1" max="1" width="3.7109375" style="21" customWidth="1"/>
    <col min="2" max="2" width="60.28125" style="20" customWidth="1"/>
    <col min="3" max="3" width="16.421875" style="20" customWidth="1"/>
    <col min="4" max="4" width="17.00390625" style="20" customWidth="1"/>
    <col min="5" max="5" width="10.28125" style="20" customWidth="1"/>
    <col min="6" max="6" width="15.57421875" style="20" bestFit="1" customWidth="1"/>
    <col min="7" max="16384" width="9.140625" style="93" customWidth="1"/>
  </cols>
  <sheetData>
    <row r="1" ht="15.75">
      <c r="A1" s="19"/>
    </row>
    <row r="2" ht="15.75"/>
    <row r="3" ht="15.75"/>
    <row r="4" ht="15.75">
      <c r="A4" s="63" t="s">
        <v>78</v>
      </c>
    </row>
    <row r="5" ht="15.75">
      <c r="A5" s="94"/>
    </row>
    <row r="6" spans="1:5" ht="15.75">
      <c r="A6" s="19" t="s">
        <v>46</v>
      </c>
      <c r="D6" s="21"/>
      <c r="E6" s="22"/>
    </row>
    <row r="7" ht="15.75">
      <c r="A7" s="63" t="s">
        <v>118</v>
      </c>
    </row>
    <row r="9" spans="1:6" ht="15.75">
      <c r="A9" s="86">
        <v>1</v>
      </c>
      <c r="B9" s="22" t="s">
        <v>22</v>
      </c>
      <c r="C9" s="36"/>
      <c r="D9" s="36"/>
      <c r="E9" s="36"/>
      <c r="F9" s="24"/>
    </row>
    <row r="10" spans="1:6" ht="45.75" customHeight="1">
      <c r="A10" s="86"/>
      <c r="B10" s="110" t="s">
        <v>202</v>
      </c>
      <c r="C10" s="119"/>
      <c r="D10" s="119"/>
      <c r="E10" s="119"/>
      <c r="F10" s="24"/>
    </row>
    <row r="11" spans="1:6" ht="15.75">
      <c r="A11" s="86"/>
      <c r="B11" s="22"/>
      <c r="C11" s="36"/>
      <c r="D11" s="36"/>
      <c r="E11" s="36"/>
      <c r="F11" s="24"/>
    </row>
    <row r="12" spans="1:5" ht="61.5" customHeight="1">
      <c r="A12" s="86"/>
      <c r="B12" s="110" t="s">
        <v>155</v>
      </c>
      <c r="C12" s="110"/>
      <c r="D12" s="110"/>
      <c r="E12" s="110"/>
    </row>
    <row r="13" spans="1:5" ht="15.75">
      <c r="A13" s="86"/>
      <c r="B13" s="25"/>
      <c r="C13" s="25"/>
      <c r="D13" s="25"/>
      <c r="E13" s="25"/>
    </row>
    <row r="14" spans="1:5" ht="15.75">
      <c r="A14" s="86">
        <v>2</v>
      </c>
      <c r="B14" s="26" t="s">
        <v>156</v>
      </c>
      <c r="C14" s="25"/>
      <c r="D14" s="25"/>
      <c r="E14" s="25"/>
    </row>
    <row r="15" spans="1:5" ht="46.5" customHeight="1">
      <c r="A15" s="86"/>
      <c r="B15" s="110" t="s">
        <v>171</v>
      </c>
      <c r="C15" s="110"/>
      <c r="D15" s="110"/>
      <c r="E15" s="110"/>
    </row>
    <row r="16" spans="1:5" ht="15.75">
      <c r="A16" s="86"/>
      <c r="B16" s="25"/>
      <c r="C16" s="25"/>
      <c r="D16" s="25"/>
      <c r="E16" s="25"/>
    </row>
    <row r="17" spans="1:5" ht="15.75">
      <c r="A17" s="86"/>
      <c r="B17" s="97" t="s">
        <v>213</v>
      </c>
      <c r="C17" s="25"/>
      <c r="D17" s="25"/>
      <c r="E17" s="25"/>
    </row>
    <row r="18" spans="1:5" ht="15.75">
      <c r="A18" s="86"/>
      <c r="B18" s="97" t="s">
        <v>157</v>
      </c>
      <c r="C18" s="25"/>
      <c r="D18" s="25"/>
      <c r="E18" s="25"/>
    </row>
    <row r="19" spans="1:5" ht="15.75" customHeight="1">
      <c r="A19" s="86"/>
      <c r="B19" s="97" t="s">
        <v>158</v>
      </c>
      <c r="C19" s="25"/>
      <c r="D19" s="25"/>
      <c r="E19" s="25"/>
    </row>
    <row r="20" spans="1:5" ht="15.75">
      <c r="A20" s="86"/>
      <c r="B20" s="97" t="s">
        <v>159</v>
      </c>
      <c r="C20" s="25"/>
      <c r="D20" s="25"/>
      <c r="E20" s="25"/>
    </row>
    <row r="21" spans="1:5" ht="15.75">
      <c r="A21" s="86"/>
      <c r="B21" s="97" t="s">
        <v>160</v>
      </c>
      <c r="C21" s="25"/>
      <c r="D21" s="25"/>
      <c r="E21" s="25"/>
    </row>
    <row r="22" spans="1:5" ht="15.75">
      <c r="A22" s="86"/>
      <c r="B22" s="97" t="s">
        <v>214</v>
      </c>
      <c r="C22" s="25"/>
      <c r="D22" s="25"/>
      <c r="E22" s="25"/>
    </row>
    <row r="23" spans="1:5" ht="15.75">
      <c r="A23" s="86"/>
      <c r="B23" s="97" t="s">
        <v>215</v>
      </c>
      <c r="C23" s="25"/>
      <c r="D23" s="25"/>
      <c r="E23" s="25"/>
    </row>
    <row r="24" spans="1:5" ht="15.75">
      <c r="A24" s="86"/>
      <c r="B24" s="97" t="s">
        <v>161</v>
      </c>
      <c r="C24" s="25"/>
      <c r="D24" s="25"/>
      <c r="E24" s="25"/>
    </row>
    <row r="25" spans="1:5" ht="15.75">
      <c r="A25" s="86"/>
      <c r="B25" s="97" t="s">
        <v>162</v>
      </c>
      <c r="C25" s="25"/>
      <c r="D25" s="25"/>
      <c r="E25" s="25"/>
    </row>
    <row r="26" spans="1:5" ht="15.75">
      <c r="A26" s="86"/>
      <c r="B26" s="97" t="s">
        <v>163</v>
      </c>
      <c r="C26" s="25"/>
      <c r="D26" s="25"/>
      <c r="E26" s="25"/>
    </row>
    <row r="27" spans="1:5" ht="15.75">
      <c r="A27" s="86"/>
      <c r="B27" s="97" t="s">
        <v>164</v>
      </c>
      <c r="C27" s="25"/>
      <c r="D27" s="25"/>
      <c r="E27" s="25"/>
    </row>
    <row r="28" spans="1:5" ht="15.75">
      <c r="A28" s="86"/>
      <c r="B28" s="97" t="s">
        <v>165</v>
      </c>
      <c r="C28" s="25"/>
      <c r="D28" s="25"/>
      <c r="E28" s="25"/>
    </row>
    <row r="29" spans="1:5" ht="15.75">
      <c r="A29" s="86"/>
      <c r="B29" s="97" t="s">
        <v>166</v>
      </c>
      <c r="C29" s="25"/>
      <c r="D29" s="25"/>
      <c r="E29" s="25"/>
    </row>
    <row r="30" spans="1:5" ht="15.75">
      <c r="A30" s="86"/>
      <c r="B30" s="97" t="s">
        <v>167</v>
      </c>
      <c r="C30" s="25"/>
      <c r="D30" s="25"/>
      <c r="E30" s="25"/>
    </row>
    <row r="31" spans="1:5" ht="15.75">
      <c r="A31" s="86"/>
      <c r="B31" s="97" t="s">
        <v>168</v>
      </c>
      <c r="C31" s="25"/>
      <c r="D31" s="25"/>
      <c r="E31" s="25"/>
    </row>
    <row r="32" spans="1:5" ht="15.75">
      <c r="A32" s="86"/>
      <c r="B32" s="97" t="s">
        <v>169</v>
      </c>
      <c r="C32" s="25"/>
      <c r="D32" s="25"/>
      <c r="E32" s="25"/>
    </row>
    <row r="33" spans="1:5" ht="15.75">
      <c r="A33" s="86"/>
      <c r="B33" s="97" t="s">
        <v>170</v>
      </c>
      <c r="C33" s="25"/>
      <c r="D33" s="25"/>
      <c r="E33" s="25"/>
    </row>
    <row r="34" spans="1:5" ht="15.75">
      <c r="A34" s="86"/>
      <c r="B34" s="25"/>
      <c r="C34" s="25"/>
      <c r="D34" s="25"/>
      <c r="E34" s="25"/>
    </row>
    <row r="35" spans="1:5" ht="46.5" customHeight="1">
      <c r="A35" s="86"/>
      <c r="B35" s="121" t="s">
        <v>216</v>
      </c>
      <c r="C35" s="121"/>
      <c r="D35" s="121"/>
      <c r="E35" s="121"/>
    </row>
    <row r="36" spans="1:5" ht="15.75">
      <c r="A36" s="86"/>
      <c r="B36" s="25"/>
      <c r="C36" s="25"/>
      <c r="D36" s="25"/>
      <c r="E36" s="25"/>
    </row>
    <row r="37" spans="1:5" ht="15.75">
      <c r="A37" s="86"/>
      <c r="B37" s="25"/>
      <c r="C37" s="25"/>
      <c r="D37" s="25"/>
      <c r="E37" s="25"/>
    </row>
    <row r="38" spans="1:5" ht="15.75">
      <c r="A38" s="86" t="s">
        <v>175</v>
      </c>
      <c r="B38" s="25" t="s">
        <v>177</v>
      </c>
      <c r="C38" s="25"/>
      <c r="D38" s="25"/>
      <c r="E38" s="25"/>
    </row>
    <row r="39" spans="1:5" ht="31.5" customHeight="1">
      <c r="A39" s="86"/>
      <c r="B39" s="113" t="s">
        <v>203</v>
      </c>
      <c r="C39" s="113"/>
      <c r="D39" s="113"/>
      <c r="E39" s="113"/>
    </row>
    <row r="40" spans="1:5" ht="15.75">
      <c r="A40" s="86"/>
      <c r="B40" s="25"/>
      <c r="C40" s="25"/>
      <c r="D40" s="25"/>
      <c r="E40" s="25"/>
    </row>
    <row r="41" spans="1:5" ht="125.25" customHeight="1">
      <c r="A41" s="86"/>
      <c r="B41" s="111" t="s">
        <v>217</v>
      </c>
      <c r="C41" s="111"/>
      <c r="D41" s="111"/>
      <c r="E41" s="111"/>
    </row>
    <row r="42" spans="1:5" ht="15.75">
      <c r="A42" s="86"/>
      <c r="B42" s="25"/>
      <c r="C42" s="25"/>
      <c r="D42" s="25"/>
      <c r="E42" s="25"/>
    </row>
    <row r="43" spans="1:5" ht="61.5" customHeight="1">
      <c r="A43" s="86"/>
      <c r="B43" s="111" t="s">
        <v>207</v>
      </c>
      <c r="C43" s="111"/>
      <c r="D43" s="111"/>
      <c r="E43" s="111"/>
    </row>
    <row r="44" spans="1:5" ht="15.75">
      <c r="A44" s="86"/>
      <c r="B44" s="25"/>
      <c r="C44" s="25"/>
      <c r="D44" s="25"/>
      <c r="E44" s="25"/>
    </row>
    <row r="45" spans="1:5" ht="15.75">
      <c r="A45" s="86"/>
      <c r="B45" s="25"/>
      <c r="C45" s="25"/>
      <c r="D45" s="25"/>
      <c r="E45" s="25"/>
    </row>
    <row r="46" spans="1:5" ht="15.75">
      <c r="A46" s="86" t="s">
        <v>176</v>
      </c>
      <c r="B46" s="97" t="s">
        <v>204</v>
      </c>
      <c r="C46" s="25"/>
      <c r="D46" s="25"/>
      <c r="E46" s="25"/>
    </row>
    <row r="47" spans="1:5" ht="78.75" customHeight="1">
      <c r="A47" s="86"/>
      <c r="B47" s="113" t="s">
        <v>218</v>
      </c>
      <c r="C47" s="113"/>
      <c r="D47" s="113"/>
      <c r="E47" s="113"/>
    </row>
    <row r="48" spans="1:5" ht="15.75">
      <c r="A48" s="86"/>
      <c r="B48" s="25"/>
      <c r="C48" s="25"/>
      <c r="D48" s="25"/>
      <c r="E48" s="25"/>
    </row>
    <row r="49" spans="1:5" ht="63" customHeight="1">
      <c r="A49" s="86"/>
      <c r="B49" s="111" t="s">
        <v>208</v>
      </c>
      <c r="C49" s="111"/>
      <c r="D49" s="111"/>
      <c r="E49" s="111"/>
    </row>
    <row r="50" spans="1:5" ht="15.75">
      <c r="A50" s="86"/>
      <c r="B50" s="25"/>
      <c r="C50" s="25"/>
      <c r="D50" s="25"/>
      <c r="E50" s="25"/>
    </row>
    <row r="51" spans="1:5" ht="15.75">
      <c r="A51" s="86"/>
      <c r="B51" s="25"/>
      <c r="C51" s="25"/>
      <c r="D51" s="25"/>
      <c r="E51" s="25"/>
    </row>
    <row r="52" spans="1:5" ht="15.75">
      <c r="A52" s="86" t="s">
        <v>178</v>
      </c>
      <c r="B52" s="25" t="s">
        <v>179</v>
      </c>
      <c r="C52" s="25"/>
      <c r="D52" s="25"/>
      <c r="E52" s="25"/>
    </row>
    <row r="53" spans="1:5" ht="94.5" customHeight="1">
      <c r="A53" s="86"/>
      <c r="B53" s="111" t="s">
        <v>172</v>
      </c>
      <c r="C53" s="111"/>
      <c r="D53" s="111"/>
      <c r="E53" s="111"/>
    </row>
    <row r="54" spans="1:5" ht="15.75">
      <c r="A54" s="86"/>
      <c r="B54" s="25"/>
      <c r="C54" s="25"/>
      <c r="D54" s="25"/>
      <c r="E54" s="25"/>
    </row>
    <row r="55" spans="1:5" ht="33" customHeight="1">
      <c r="A55" s="86"/>
      <c r="B55" s="111" t="s">
        <v>234</v>
      </c>
      <c r="C55" s="111"/>
      <c r="D55" s="111"/>
      <c r="E55" s="111"/>
    </row>
    <row r="56" spans="1:5" ht="15.75" customHeight="1">
      <c r="A56" s="86"/>
      <c r="B56" s="25"/>
      <c r="C56" s="25"/>
      <c r="D56" s="25"/>
      <c r="E56" s="25"/>
    </row>
    <row r="57" spans="1:5" ht="15.75">
      <c r="A57" s="86">
        <v>3</v>
      </c>
      <c r="B57" s="120" t="s">
        <v>205</v>
      </c>
      <c r="C57" s="120"/>
      <c r="D57" s="120"/>
      <c r="E57" s="120"/>
    </row>
    <row r="58" spans="1:5" ht="32.25" customHeight="1">
      <c r="A58" s="86"/>
      <c r="B58" s="113" t="s">
        <v>206</v>
      </c>
      <c r="C58" s="113"/>
      <c r="D58" s="113"/>
      <c r="E58" s="113"/>
    </row>
    <row r="59" spans="1:5" ht="15.75">
      <c r="A59" s="86"/>
      <c r="B59" s="25"/>
      <c r="C59" s="25"/>
      <c r="D59" s="25"/>
      <c r="E59" s="25"/>
    </row>
    <row r="60" spans="1:5" ht="15.75">
      <c r="A60" s="86">
        <v>4</v>
      </c>
      <c r="B60" s="26" t="s">
        <v>23</v>
      </c>
      <c r="C60" s="25"/>
      <c r="D60" s="25"/>
      <c r="E60" s="25"/>
    </row>
    <row r="61" spans="1:5" ht="30.75" customHeight="1">
      <c r="A61" s="86"/>
      <c r="B61" s="128" t="s">
        <v>68</v>
      </c>
      <c r="C61" s="128"/>
      <c r="D61" s="128"/>
      <c r="E61" s="128"/>
    </row>
    <row r="62" spans="1:5" ht="15.75">
      <c r="A62" s="86"/>
      <c r="B62" s="25"/>
      <c r="C62" s="25"/>
      <c r="D62" s="25"/>
      <c r="E62" s="25"/>
    </row>
    <row r="63" spans="1:5" ht="15.75">
      <c r="A63" s="86">
        <v>5</v>
      </c>
      <c r="B63" s="26" t="s">
        <v>89</v>
      </c>
      <c r="C63" s="25"/>
      <c r="D63" s="25"/>
      <c r="E63" s="25"/>
    </row>
    <row r="64" spans="1:5" ht="29.25" customHeight="1">
      <c r="A64" s="86"/>
      <c r="B64" s="117" t="s">
        <v>221</v>
      </c>
      <c r="C64" s="117"/>
      <c r="D64" s="117"/>
      <c r="E64" s="117"/>
    </row>
    <row r="65" spans="1:5" ht="15.75">
      <c r="A65" s="86"/>
      <c r="B65" s="25"/>
      <c r="C65" s="25"/>
      <c r="D65" s="25"/>
      <c r="E65" s="25"/>
    </row>
    <row r="66" spans="1:5" ht="15.75">
      <c r="A66" s="86">
        <v>6</v>
      </c>
      <c r="B66" s="22" t="s">
        <v>24</v>
      </c>
      <c r="C66" s="25"/>
      <c r="D66" s="25"/>
      <c r="E66" s="25"/>
    </row>
    <row r="67" spans="1:5" ht="63.75" customHeight="1">
      <c r="A67" s="86"/>
      <c r="B67" s="111" t="s">
        <v>222</v>
      </c>
      <c r="C67" s="111"/>
      <c r="D67" s="111"/>
      <c r="E67" s="111"/>
    </row>
    <row r="68" spans="1:5" ht="15.75">
      <c r="A68" s="86"/>
      <c r="B68" s="25"/>
      <c r="C68" s="25"/>
      <c r="D68" s="25"/>
      <c r="E68" s="25"/>
    </row>
    <row r="69" spans="1:5" ht="15.75">
      <c r="A69" s="86">
        <v>7</v>
      </c>
      <c r="B69" s="26" t="s">
        <v>25</v>
      </c>
      <c r="C69" s="25"/>
      <c r="D69" s="25"/>
      <c r="E69" s="25"/>
    </row>
    <row r="70" spans="1:5" ht="28.5" customHeight="1">
      <c r="A70" s="86"/>
      <c r="B70" s="117" t="s">
        <v>65</v>
      </c>
      <c r="C70" s="117"/>
      <c r="D70" s="117"/>
      <c r="E70" s="117"/>
    </row>
    <row r="71" spans="1:5" ht="15.75">
      <c r="A71" s="86"/>
      <c r="B71" s="25"/>
      <c r="C71" s="25"/>
      <c r="D71" s="25"/>
      <c r="E71" s="25"/>
    </row>
    <row r="72" spans="1:5" ht="60.75" customHeight="1">
      <c r="A72" s="86"/>
      <c r="B72" s="110" t="s">
        <v>7</v>
      </c>
      <c r="C72" s="110"/>
      <c r="D72" s="110"/>
      <c r="E72" s="110"/>
    </row>
    <row r="73" spans="1:5" ht="15.75" customHeight="1">
      <c r="A73" s="86"/>
      <c r="B73" s="36"/>
      <c r="C73" s="36"/>
      <c r="D73" s="36"/>
      <c r="E73" s="36"/>
    </row>
    <row r="74" spans="1:5" ht="30.75" customHeight="1">
      <c r="A74" s="86"/>
      <c r="B74" s="112" t="s">
        <v>4</v>
      </c>
      <c r="C74" s="112"/>
      <c r="D74" s="112"/>
      <c r="E74" s="112"/>
    </row>
    <row r="75" spans="1:5" ht="15.75">
      <c r="A75" s="86"/>
      <c r="B75" s="24"/>
      <c r="C75" s="24"/>
      <c r="D75" s="24"/>
      <c r="E75" s="24"/>
    </row>
    <row r="76" spans="1:5" ht="15.75">
      <c r="A76" s="86"/>
      <c r="B76" s="66"/>
      <c r="C76" s="66"/>
      <c r="D76" s="79" t="s">
        <v>98</v>
      </c>
      <c r="E76" s="66"/>
    </row>
    <row r="77" spans="1:5" ht="15.75">
      <c r="A77" s="86"/>
      <c r="B77" s="66"/>
      <c r="C77" s="66"/>
      <c r="D77" s="79" t="s">
        <v>99</v>
      </c>
      <c r="E77" s="66"/>
    </row>
    <row r="78" spans="1:5" ht="15.75">
      <c r="A78" s="86"/>
      <c r="B78" s="66"/>
      <c r="C78" s="66"/>
      <c r="D78" s="93"/>
      <c r="E78" s="66"/>
    </row>
    <row r="79" spans="1:5" ht="15.75">
      <c r="A79" s="86"/>
      <c r="B79" s="68" t="s">
        <v>9</v>
      </c>
      <c r="C79" s="68"/>
      <c r="D79" s="80">
        <v>30482</v>
      </c>
      <c r="E79" s="68"/>
    </row>
    <row r="80" spans="1:5" ht="15.75">
      <c r="A80" s="86"/>
      <c r="B80" s="68" t="s">
        <v>5</v>
      </c>
      <c r="C80" s="68"/>
      <c r="D80" s="80">
        <v>-598</v>
      </c>
      <c r="E80" s="68"/>
    </row>
    <row r="81" spans="1:5" ht="15.75">
      <c r="A81" s="86"/>
      <c r="B81" s="68" t="s">
        <v>97</v>
      </c>
      <c r="C81" s="68"/>
      <c r="D81" s="80">
        <v>0</v>
      </c>
      <c r="E81" s="68"/>
    </row>
    <row r="82" spans="1:5" ht="16.5" thickBot="1">
      <c r="A82" s="86"/>
      <c r="B82" s="68" t="s">
        <v>150</v>
      </c>
      <c r="C82" s="68"/>
      <c r="D82" s="81">
        <f>SUM(D79:D81)</f>
        <v>29884</v>
      </c>
      <c r="E82" s="68"/>
    </row>
    <row r="83" spans="1:5" ht="16.5" thickTop="1">
      <c r="A83" s="86"/>
      <c r="B83" s="25"/>
      <c r="C83" s="25"/>
      <c r="D83" s="25"/>
      <c r="E83" s="25"/>
    </row>
    <row r="84" spans="1:5" ht="15.75">
      <c r="A84" s="86"/>
      <c r="B84" s="25"/>
      <c r="C84" s="25"/>
      <c r="D84" s="25"/>
      <c r="E84" s="25"/>
    </row>
    <row r="85" spans="1:5" ht="15.75">
      <c r="A85" s="86">
        <v>8</v>
      </c>
      <c r="B85" s="26" t="s">
        <v>26</v>
      </c>
      <c r="C85" s="25"/>
      <c r="D85" s="25"/>
      <c r="E85" s="25"/>
    </row>
    <row r="86" spans="1:5" ht="15.75">
      <c r="A86" s="86"/>
      <c r="B86" s="118" t="s">
        <v>223</v>
      </c>
      <c r="C86" s="118"/>
      <c r="D86" s="118"/>
      <c r="E86" s="118"/>
    </row>
    <row r="87" spans="1:5" ht="15.75">
      <c r="A87" s="86"/>
      <c r="B87" s="55"/>
      <c r="C87" s="55"/>
      <c r="D87" s="55"/>
      <c r="E87" s="55"/>
    </row>
    <row r="88" spans="1:2" ht="15.75">
      <c r="A88" s="86">
        <v>9</v>
      </c>
      <c r="B88" s="22" t="s">
        <v>27</v>
      </c>
    </row>
    <row r="89" spans="1:4" ht="15.75">
      <c r="A89" s="86"/>
      <c r="B89" s="22"/>
      <c r="C89" s="30" t="s">
        <v>70</v>
      </c>
      <c r="D89" s="30" t="s">
        <v>71</v>
      </c>
    </row>
    <row r="90" spans="1:4" ht="31.5">
      <c r="A90" s="86"/>
      <c r="B90" s="22"/>
      <c r="C90" s="30" t="s">
        <v>120</v>
      </c>
      <c r="D90" s="30" t="s">
        <v>120</v>
      </c>
    </row>
    <row r="91" spans="1:4" ht="15.75">
      <c r="A91" s="86"/>
      <c r="C91" s="30" t="s">
        <v>21</v>
      </c>
      <c r="D91" s="30" t="s">
        <v>21</v>
      </c>
    </row>
    <row r="92" spans="1:3" ht="15.75">
      <c r="A92" s="86"/>
      <c r="B92" s="58" t="s">
        <v>38</v>
      </c>
      <c r="C92" s="27"/>
    </row>
    <row r="93" spans="1:5" ht="15.75">
      <c r="A93" s="86"/>
      <c r="B93" s="20" t="s">
        <v>60</v>
      </c>
      <c r="C93" s="27">
        <v>19022</v>
      </c>
      <c r="D93" s="27">
        <v>19022</v>
      </c>
      <c r="E93" s="27"/>
    </row>
    <row r="94" spans="1:5" ht="15.75">
      <c r="A94" s="86"/>
      <c r="B94" s="20" t="s">
        <v>57</v>
      </c>
      <c r="C94" s="59">
        <v>5735</v>
      </c>
      <c r="D94" s="59">
        <v>5735</v>
      </c>
      <c r="E94" s="27"/>
    </row>
    <row r="95" spans="1:5" ht="15.75">
      <c r="A95" s="86"/>
      <c r="C95" s="27">
        <f>SUM(C93:C94)</f>
        <v>24757</v>
      </c>
      <c r="D95" s="27">
        <f>SUM(D93:D94)</f>
        <v>24757</v>
      </c>
      <c r="E95" s="27"/>
    </row>
    <row r="96" spans="1:5" ht="15.75">
      <c r="A96" s="86"/>
      <c r="B96" s="20" t="s">
        <v>47</v>
      </c>
      <c r="C96" s="27"/>
      <c r="D96" s="27"/>
      <c r="E96" s="27"/>
    </row>
    <row r="97" spans="1:5" ht="15.75">
      <c r="A97" s="86"/>
      <c r="B97" s="78" t="s">
        <v>94</v>
      </c>
      <c r="C97" s="27">
        <v>-531</v>
      </c>
      <c r="D97" s="27">
        <v>-531</v>
      </c>
      <c r="E97" s="27"/>
    </row>
    <row r="98" spans="1:5" ht="15.75">
      <c r="A98" s="86"/>
      <c r="B98" s="78" t="s">
        <v>95</v>
      </c>
      <c r="C98" s="27">
        <v>-109</v>
      </c>
      <c r="D98" s="27">
        <v>-109</v>
      </c>
      <c r="E98" s="27"/>
    </row>
    <row r="99" spans="1:5" ht="16.5" thickBot="1">
      <c r="A99" s="86"/>
      <c r="C99" s="60">
        <f>SUM(C95:C98)</f>
        <v>24117</v>
      </c>
      <c r="D99" s="60">
        <f>SUM(D95:D98)</f>
        <v>24117</v>
      </c>
      <c r="E99" s="27"/>
    </row>
    <row r="100" spans="1:5" ht="16.5" thickTop="1">
      <c r="A100" s="86"/>
      <c r="C100" s="32"/>
      <c r="D100" s="32"/>
      <c r="E100" s="27"/>
    </row>
    <row r="101" spans="1:5" ht="15.75">
      <c r="A101" s="86"/>
      <c r="B101" s="58" t="s">
        <v>39</v>
      </c>
      <c r="C101" s="27"/>
      <c r="D101" s="27"/>
      <c r="E101" s="27"/>
    </row>
    <row r="102" spans="1:5" ht="15.75">
      <c r="A102" s="86"/>
      <c r="B102" s="20" t="s">
        <v>60</v>
      </c>
      <c r="C102" s="27">
        <v>4349</v>
      </c>
      <c r="D102" s="27">
        <v>4349</v>
      </c>
      <c r="E102" s="27"/>
    </row>
    <row r="103" spans="1:5" ht="15.75">
      <c r="A103" s="86"/>
      <c r="B103" s="20" t="s">
        <v>57</v>
      </c>
      <c r="C103" s="59">
        <v>3033</v>
      </c>
      <c r="D103" s="59">
        <v>3033</v>
      </c>
      <c r="E103" s="27"/>
    </row>
    <row r="104" spans="1:5" ht="15.75">
      <c r="A104" s="86"/>
      <c r="C104" s="27">
        <f>SUM(C102:C103)</f>
        <v>7382</v>
      </c>
      <c r="D104" s="27">
        <f>SUM(D102:D103)</f>
        <v>7382</v>
      </c>
      <c r="E104" s="27"/>
    </row>
    <row r="105" spans="1:5" ht="15.75">
      <c r="A105" s="86"/>
      <c r="B105" s="20" t="s">
        <v>47</v>
      </c>
      <c r="C105" s="27"/>
      <c r="D105" s="27"/>
      <c r="E105" s="27"/>
    </row>
    <row r="106" spans="1:5" ht="15.75">
      <c r="A106" s="86"/>
      <c r="B106" s="78" t="s">
        <v>94</v>
      </c>
      <c r="C106" s="27">
        <v>-457</v>
      </c>
      <c r="D106" s="27">
        <v>-457</v>
      </c>
      <c r="E106" s="27"/>
    </row>
    <row r="107" spans="1:5" ht="15.75">
      <c r="A107" s="86"/>
      <c r="B107" s="78" t="s">
        <v>95</v>
      </c>
      <c r="C107" s="27">
        <v>468</v>
      </c>
      <c r="D107" s="27">
        <v>468</v>
      </c>
      <c r="E107" s="27"/>
    </row>
    <row r="108" spans="1:5" ht="16.5" thickBot="1">
      <c r="A108" s="86"/>
      <c r="C108" s="60">
        <f>SUM(C104:C107)</f>
        <v>7393</v>
      </c>
      <c r="D108" s="60">
        <f>SUM(D104:D107)</f>
        <v>7393</v>
      </c>
      <c r="E108" s="27"/>
    </row>
    <row r="109" spans="1:5" ht="16.5" thickTop="1">
      <c r="A109" s="86"/>
      <c r="C109" s="32"/>
      <c r="D109" s="32"/>
      <c r="E109" s="27"/>
    </row>
    <row r="110" spans="1:5" ht="15.75">
      <c r="A110" s="86">
        <v>10</v>
      </c>
      <c r="B110" s="28" t="s">
        <v>90</v>
      </c>
      <c r="C110" s="23"/>
      <c r="D110" s="23"/>
      <c r="E110" s="23"/>
    </row>
    <row r="111" spans="1:5" ht="30.75" customHeight="1">
      <c r="A111" s="86"/>
      <c r="B111" s="128" t="s">
        <v>148</v>
      </c>
      <c r="C111" s="128"/>
      <c r="D111" s="128"/>
      <c r="E111" s="128"/>
    </row>
    <row r="112" spans="1:5" ht="15.75">
      <c r="A112" s="86"/>
      <c r="B112" s="25"/>
      <c r="C112" s="25"/>
      <c r="D112" s="25"/>
      <c r="E112" s="25"/>
    </row>
    <row r="113" spans="1:5" ht="15.75">
      <c r="A113" s="86">
        <v>11</v>
      </c>
      <c r="B113" s="26" t="s">
        <v>28</v>
      </c>
      <c r="C113" s="25"/>
      <c r="D113" s="25"/>
      <c r="E113" s="25"/>
    </row>
    <row r="114" spans="1:5" ht="15.75" customHeight="1">
      <c r="A114" s="86"/>
      <c r="B114" s="117" t="s">
        <v>87</v>
      </c>
      <c r="C114" s="117"/>
      <c r="D114" s="117"/>
      <c r="E114" s="117"/>
    </row>
    <row r="115" spans="1:5" ht="15.75">
      <c r="A115" s="86"/>
      <c r="B115" s="25"/>
      <c r="C115" s="25"/>
      <c r="D115" s="25"/>
      <c r="E115" s="25"/>
    </row>
    <row r="116" spans="1:5" ht="15.75">
      <c r="A116" s="86">
        <v>12</v>
      </c>
      <c r="B116" s="26" t="s">
        <v>29</v>
      </c>
      <c r="C116" s="25"/>
      <c r="D116" s="25"/>
      <c r="E116" s="25"/>
    </row>
    <row r="117" spans="1:5" ht="15.75">
      <c r="A117" s="86"/>
      <c r="B117" s="117" t="s">
        <v>55</v>
      </c>
      <c r="C117" s="117"/>
      <c r="D117" s="117"/>
      <c r="E117" s="117"/>
    </row>
    <row r="118" spans="1:5" ht="15.75">
      <c r="A118" s="86"/>
      <c r="B118" s="25"/>
      <c r="C118" s="25"/>
      <c r="D118" s="25"/>
      <c r="E118" s="25"/>
    </row>
    <row r="119" spans="1:5" ht="15.75">
      <c r="A119" s="86">
        <v>13</v>
      </c>
      <c r="B119" s="26" t="s">
        <v>58</v>
      </c>
      <c r="C119" s="25"/>
      <c r="D119" s="25"/>
      <c r="E119" s="25"/>
    </row>
    <row r="120" spans="1:5" ht="15.75">
      <c r="A120" s="86"/>
      <c r="B120" s="25"/>
      <c r="C120" s="25"/>
      <c r="D120" s="30" t="s">
        <v>21</v>
      </c>
      <c r="E120" s="25"/>
    </row>
    <row r="121" spans="1:5" ht="15.75">
      <c r="A121" s="86"/>
      <c r="B121" s="25" t="s">
        <v>211</v>
      </c>
      <c r="C121" s="25"/>
      <c r="D121" s="30"/>
      <c r="E121" s="25"/>
    </row>
    <row r="122" spans="1:5" ht="16.5" thickBot="1">
      <c r="A122" s="86"/>
      <c r="B122" s="25" t="s">
        <v>210</v>
      </c>
      <c r="C122" s="25"/>
      <c r="D122" s="98">
        <v>103603</v>
      </c>
      <c r="E122" s="25"/>
    </row>
    <row r="123" spans="1:5" ht="16.5" thickTop="1">
      <c r="A123" s="86"/>
      <c r="B123" s="25"/>
      <c r="C123" s="25"/>
      <c r="D123" s="76"/>
      <c r="E123" s="25"/>
    </row>
    <row r="124" spans="1:5" ht="30.75" customHeight="1">
      <c r="A124" s="86"/>
      <c r="B124" s="111" t="s">
        <v>212</v>
      </c>
      <c r="C124" s="111"/>
      <c r="D124" s="111"/>
      <c r="E124" s="111"/>
    </row>
    <row r="125" spans="1:5" ht="15.75">
      <c r="A125" s="86"/>
      <c r="B125" s="25"/>
      <c r="C125" s="25"/>
      <c r="D125" s="25"/>
      <c r="E125" s="25"/>
    </row>
    <row r="126" spans="1:5" ht="15.75">
      <c r="A126" s="86">
        <v>14</v>
      </c>
      <c r="B126" s="26" t="s">
        <v>40</v>
      </c>
      <c r="C126" s="25"/>
      <c r="D126" s="25"/>
      <c r="E126" s="25"/>
    </row>
    <row r="127" spans="1:5" ht="15.75">
      <c r="A127" s="86"/>
      <c r="B127" s="117" t="s">
        <v>76</v>
      </c>
      <c r="C127" s="117"/>
      <c r="D127" s="117"/>
      <c r="E127" s="117"/>
    </row>
    <row r="128" spans="1:5" ht="15.75">
      <c r="A128" s="86"/>
      <c r="B128" s="25"/>
      <c r="C128" s="25"/>
      <c r="D128" s="25"/>
      <c r="E128" s="25"/>
    </row>
    <row r="129" spans="1:5" ht="15.75">
      <c r="A129" s="86">
        <v>15</v>
      </c>
      <c r="B129" s="28" t="s">
        <v>32</v>
      </c>
      <c r="C129" s="23"/>
      <c r="D129" s="23"/>
      <c r="E129" s="23"/>
    </row>
    <row r="130" spans="1:5" ht="47.25" customHeight="1">
      <c r="A130" s="86"/>
      <c r="B130" s="123" t="s">
        <v>225</v>
      </c>
      <c r="C130" s="123"/>
      <c r="D130" s="123"/>
      <c r="E130" s="123"/>
    </row>
    <row r="131" spans="1:5" ht="15.75">
      <c r="A131" s="86"/>
      <c r="B131" s="68"/>
      <c r="C131" s="68"/>
      <c r="D131" s="68"/>
      <c r="E131" s="68"/>
    </row>
    <row r="132" spans="1:5" ht="15.75">
      <c r="A132" s="86"/>
      <c r="B132" s="74" t="s">
        <v>91</v>
      </c>
      <c r="C132" s="66"/>
      <c r="D132" s="66"/>
      <c r="E132" s="66"/>
    </row>
    <row r="133" spans="1:5" ht="93" customHeight="1">
      <c r="A133" s="86"/>
      <c r="B133" s="122" t="s">
        <v>224</v>
      </c>
      <c r="C133" s="122"/>
      <c r="D133" s="122"/>
      <c r="E133" s="122"/>
    </row>
    <row r="134" spans="1:5" ht="15.75">
      <c r="A134" s="86"/>
      <c r="B134" s="73"/>
      <c r="C134" s="73"/>
      <c r="D134" s="73"/>
      <c r="E134" s="73"/>
    </row>
    <row r="135" spans="1:5" ht="15.75">
      <c r="A135" s="86"/>
      <c r="B135" s="75" t="s">
        <v>92</v>
      </c>
      <c r="C135" s="66"/>
      <c r="D135" s="66"/>
      <c r="E135" s="66"/>
    </row>
    <row r="136" spans="1:5" ht="63.75" customHeight="1">
      <c r="A136" s="86"/>
      <c r="B136" s="122" t="s">
        <v>232</v>
      </c>
      <c r="C136" s="122"/>
      <c r="D136" s="122"/>
      <c r="E136" s="122"/>
    </row>
    <row r="137" spans="1:6" s="95" customFormat="1" ht="15.75">
      <c r="A137" s="87"/>
      <c r="B137" s="124"/>
      <c r="C137" s="124"/>
      <c r="D137" s="124"/>
      <c r="E137" s="124"/>
      <c r="F137" s="57"/>
    </row>
    <row r="138" spans="1:5" ht="15.75">
      <c r="A138" s="88">
        <v>16</v>
      </c>
      <c r="B138" s="72" t="s">
        <v>48</v>
      </c>
      <c r="C138" s="25"/>
      <c r="D138" s="25"/>
      <c r="E138" s="25"/>
    </row>
    <row r="139" spans="1:5" ht="92.25" customHeight="1">
      <c r="A139" s="86"/>
      <c r="B139" s="123" t="s">
        <v>233</v>
      </c>
      <c r="C139" s="123"/>
      <c r="D139" s="123"/>
      <c r="E139" s="123"/>
    </row>
    <row r="140" spans="1:5" ht="15.75">
      <c r="A140" s="86"/>
      <c r="B140" s="25"/>
      <c r="C140" s="25" t="s">
        <v>66</v>
      </c>
      <c r="D140" s="25"/>
      <c r="E140" s="25"/>
    </row>
    <row r="141" spans="1:2" ht="15.75">
      <c r="A141" s="86">
        <v>17</v>
      </c>
      <c r="B141" s="22" t="s">
        <v>77</v>
      </c>
    </row>
    <row r="142" spans="1:5" ht="154.5" customHeight="1">
      <c r="A142" s="86"/>
      <c r="B142" s="123" t="s">
        <v>0</v>
      </c>
      <c r="C142" s="123"/>
      <c r="D142" s="123"/>
      <c r="E142" s="123"/>
    </row>
    <row r="143" spans="1:5" ht="15.75">
      <c r="A143" s="86"/>
      <c r="B143" s="25"/>
      <c r="C143" s="25"/>
      <c r="D143" s="25"/>
      <c r="E143" s="25"/>
    </row>
    <row r="144" spans="1:5" ht="15.75">
      <c r="A144" s="86">
        <v>18</v>
      </c>
      <c r="B144" s="125" t="s">
        <v>64</v>
      </c>
      <c r="C144" s="125"/>
      <c r="D144" s="125"/>
      <c r="E144" s="125"/>
    </row>
    <row r="145" spans="1:5" ht="15.75">
      <c r="A145" s="86"/>
      <c r="B145" s="113" t="s">
        <v>67</v>
      </c>
      <c r="C145" s="113"/>
      <c r="D145" s="113"/>
      <c r="E145" s="113"/>
    </row>
    <row r="146" spans="1:5" ht="15.75">
      <c r="A146" s="86"/>
      <c r="B146" s="23"/>
      <c r="C146" s="23"/>
      <c r="D146" s="23"/>
      <c r="E146" s="23"/>
    </row>
    <row r="147" spans="1:5" ht="15.75">
      <c r="A147" s="86">
        <v>19</v>
      </c>
      <c r="B147" s="22" t="s">
        <v>14</v>
      </c>
      <c r="C147" s="115"/>
      <c r="D147" s="115"/>
      <c r="E147" s="29"/>
    </row>
    <row r="148" spans="1:5" ht="15.75">
      <c r="A148" s="86"/>
      <c r="B148" s="22"/>
      <c r="C148" s="29" t="s">
        <v>70</v>
      </c>
      <c r="D148" s="30" t="s">
        <v>71</v>
      </c>
      <c r="E148" s="29"/>
    </row>
    <row r="149" spans="1:5" ht="31.5">
      <c r="A149" s="89"/>
      <c r="B149" s="22"/>
      <c r="C149" s="30" t="s">
        <v>120</v>
      </c>
      <c r="D149" s="30" t="s">
        <v>120</v>
      </c>
      <c r="E149" s="30"/>
    </row>
    <row r="150" spans="1:4" ht="15.75">
      <c r="A150" s="86"/>
      <c r="B150" s="22"/>
      <c r="C150" s="30" t="s">
        <v>21</v>
      </c>
      <c r="D150" s="30" t="s">
        <v>21</v>
      </c>
    </row>
    <row r="151" spans="1:4" ht="15.75">
      <c r="A151" s="86"/>
      <c r="B151" s="20" t="s">
        <v>30</v>
      </c>
      <c r="C151" s="93"/>
      <c r="D151" s="93"/>
    </row>
    <row r="152" ht="15.75">
      <c r="A152" s="86"/>
    </row>
    <row r="153" spans="1:4" ht="15.75">
      <c r="A153" s="86"/>
      <c r="B153" s="20" t="s">
        <v>1</v>
      </c>
      <c r="C153" s="27">
        <v>392</v>
      </c>
      <c r="D153" s="27">
        <v>392</v>
      </c>
    </row>
    <row r="154" spans="1:4" ht="15.75">
      <c r="A154" s="86"/>
      <c r="B154" s="20" t="s">
        <v>2</v>
      </c>
      <c r="C154" s="27">
        <v>1</v>
      </c>
      <c r="D154" s="27">
        <v>1</v>
      </c>
    </row>
    <row r="155" spans="1:4" ht="15.75">
      <c r="A155" s="86"/>
      <c r="B155" s="20" t="s">
        <v>3</v>
      </c>
      <c r="C155" s="59">
        <v>69</v>
      </c>
      <c r="D155" s="59">
        <v>69</v>
      </c>
    </row>
    <row r="156" spans="1:4" ht="16.5" thickBot="1">
      <c r="A156" s="86"/>
      <c r="C156" s="60">
        <f>SUM(C153:C155)</f>
        <v>462</v>
      </c>
      <c r="D156" s="60">
        <f>SUM(D153:D155)</f>
        <v>462</v>
      </c>
    </row>
    <row r="157" spans="1:4" ht="16.5" thickTop="1">
      <c r="A157" s="86"/>
      <c r="C157" s="32"/>
      <c r="D157" s="32"/>
    </row>
    <row r="158" spans="1:6" ht="46.5" customHeight="1">
      <c r="A158" s="86"/>
      <c r="B158" s="113" t="s">
        <v>149</v>
      </c>
      <c r="C158" s="114"/>
      <c r="D158" s="114"/>
      <c r="E158" s="114"/>
      <c r="F158" s="96"/>
    </row>
    <row r="159" spans="1:6" ht="15.75">
      <c r="A159" s="86"/>
      <c r="B159" s="23"/>
      <c r="C159" s="67"/>
      <c r="D159" s="67"/>
      <c r="E159" s="67"/>
      <c r="F159" s="96"/>
    </row>
    <row r="160" spans="1:2" ht="15.75">
      <c r="A160" s="86">
        <v>20</v>
      </c>
      <c r="B160" s="22" t="s">
        <v>226</v>
      </c>
    </row>
    <row r="161" spans="1:5" ht="15.75">
      <c r="A161" s="86"/>
      <c r="B161" s="111" t="s">
        <v>235</v>
      </c>
      <c r="C161" s="111"/>
      <c r="D161" s="111"/>
      <c r="E161" s="111"/>
    </row>
    <row r="162" ht="15.75">
      <c r="A162" s="86"/>
    </row>
    <row r="163" spans="1:2" ht="15.75">
      <c r="A163" s="86">
        <v>21</v>
      </c>
      <c r="B163" s="22" t="s">
        <v>53</v>
      </c>
    </row>
    <row r="164" spans="1:5" ht="30.75" customHeight="1">
      <c r="A164" s="86"/>
      <c r="B164" s="110" t="s">
        <v>72</v>
      </c>
      <c r="C164" s="110"/>
      <c r="D164" s="110"/>
      <c r="E164" s="110"/>
    </row>
    <row r="165" ht="15.75">
      <c r="A165" s="86"/>
    </row>
    <row r="166" spans="1:2" ht="15.75">
      <c r="A166" s="86">
        <v>22</v>
      </c>
      <c r="B166" s="22" t="s">
        <v>33</v>
      </c>
    </row>
    <row r="167" spans="1:5" ht="15.75">
      <c r="A167" s="86"/>
      <c r="B167" s="111" t="s">
        <v>6</v>
      </c>
      <c r="C167" s="127"/>
      <c r="D167" s="127"/>
      <c r="E167" s="127"/>
    </row>
    <row r="168" spans="1:2" ht="15.75">
      <c r="A168" s="86"/>
      <c r="B168" s="22"/>
    </row>
    <row r="169" spans="1:2" ht="15.75">
      <c r="A169" s="86">
        <v>23</v>
      </c>
      <c r="B169" s="31" t="s">
        <v>52</v>
      </c>
    </row>
    <row r="170" spans="1:5" ht="15.75" customHeight="1">
      <c r="A170" s="86"/>
      <c r="B170" s="126" t="s">
        <v>62</v>
      </c>
      <c r="C170" s="126"/>
      <c r="D170" s="126"/>
      <c r="E170" s="126"/>
    </row>
    <row r="171" spans="1:5" ht="15.75" customHeight="1">
      <c r="A171" s="86"/>
      <c r="B171" s="92"/>
      <c r="C171" s="92"/>
      <c r="D171" s="92"/>
      <c r="E171" s="92"/>
    </row>
    <row r="172" spans="1:4" ht="31.5">
      <c r="A172" s="86"/>
      <c r="D172" s="30" t="s">
        <v>151</v>
      </c>
    </row>
    <row r="173" spans="1:4" ht="15.75">
      <c r="A173" s="86"/>
      <c r="C173" s="93"/>
      <c r="D173" s="30" t="s">
        <v>21</v>
      </c>
    </row>
    <row r="174" spans="1:2" ht="15.75">
      <c r="A174" s="86"/>
      <c r="B174" s="20" t="s">
        <v>41</v>
      </c>
    </row>
    <row r="175" spans="1:4" ht="15.75">
      <c r="A175" s="86"/>
      <c r="B175" s="20" t="s">
        <v>42</v>
      </c>
      <c r="D175" s="27">
        <f>+'BS'!C49</f>
        <v>66252</v>
      </c>
    </row>
    <row r="176" spans="1:4" ht="15.75">
      <c r="A176" s="86"/>
      <c r="B176" s="20" t="s">
        <v>43</v>
      </c>
      <c r="D176" s="27">
        <f>'BS'!C43</f>
        <v>5574</v>
      </c>
    </row>
    <row r="177" spans="1:4" ht="15.75">
      <c r="A177" s="86"/>
      <c r="D177" s="32"/>
    </row>
    <row r="178" spans="1:4" ht="16.5" thickBot="1">
      <c r="A178" s="86"/>
      <c r="B178" s="20" t="s">
        <v>20</v>
      </c>
      <c r="D178" s="60">
        <f>SUM(D175:D177)</f>
        <v>71826</v>
      </c>
    </row>
    <row r="179" spans="1:4" ht="16.5" thickTop="1">
      <c r="A179" s="86"/>
      <c r="D179" s="32"/>
    </row>
    <row r="180" spans="1:4" ht="15.75">
      <c r="A180" s="86"/>
      <c r="D180" s="32"/>
    </row>
    <row r="181" spans="1:5" ht="33" customHeight="1">
      <c r="A181" s="86"/>
      <c r="B181" s="111" t="s">
        <v>227</v>
      </c>
      <c r="C181" s="111"/>
      <c r="D181" s="111"/>
      <c r="E181" s="111"/>
    </row>
    <row r="182" spans="1:5" ht="15.75">
      <c r="A182" s="86"/>
      <c r="B182" s="36"/>
      <c r="C182" s="36"/>
      <c r="D182" s="36"/>
      <c r="E182" s="36"/>
    </row>
    <row r="183" spans="1:5" ht="75.75" customHeight="1">
      <c r="A183" s="86"/>
      <c r="B183" s="123" t="s">
        <v>228</v>
      </c>
      <c r="C183" s="123"/>
      <c r="D183" s="123"/>
      <c r="E183" s="123"/>
    </row>
    <row r="184" spans="1:5" ht="15.75">
      <c r="A184" s="86"/>
      <c r="B184" s="68"/>
      <c r="C184" s="68"/>
      <c r="D184" s="68"/>
      <c r="E184" s="68"/>
    </row>
    <row r="185" spans="1:5" ht="61.5" customHeight="1">
      <c r="A185" s="86"/>
      <c r="B185" s="110" t="s">
        <v>229</v>
      </c>
      <c r="C185" s="110"/>
      <c r="D185" s="110"/>
      <c r="E185" s="110"/>
    </row>
    <row r="186" spans="1:5" ht="15.75">
      <c r="A186" s="86"/>
      <c r="B186" s="68"/>
      <c r="C186" s="68"/>
      <c r="D186" s="68"/>
      <c r="E186" s="68"/>
    </row>
    <row r="187" spans="1:5" ht="15.75">
      <c r="A187" s="86"/>
      <c r="B187" s="110" t="s">
        <v>110</v>
      </c>
      <c r="C187" s="110"/>
      <c r="D187" s="110"/>
      <c r="E187" s="110"/>
    </row>
    <row r="188" spans="1:3" ht="15.75">
      <c r="A188" s="86"/>
      <c r="C188" s="32"/>
    </row>
    <row r="189" spans="1:2" ht="15.75">
      <c r="A189" s="86">
        <v>24</v>
      </c>
      <c r="B189" s="22" t="s">
        <v>34</v>
      </c>
    </row>
    <row r="190" spans="1:5" ht="15.75">
      <c r="A190" s="86"/>
      <c r="B190" s="116" t="s">
        <v>230</v>
      </c>
      <c r="C190" s="116"/>
      <c r="D190" s="116"/>
      <c r="E190" s="116"/>
    </row>
    <row r="191" ht="15.75">
      <c r="A191" s="86"/>
    </row>
    <row r="192" spans="1:2" ht="15.75">
      <c r="A192" s="86">
        <v>25</v>
      </c>
      <c r="B192" s="22" t="s">
        <v>35</v>
      </c>
    </row>
    <row r="193" spans="1:5" ht="30" customHeight="1">
      <c r="A193" s="86"/>
      <c r="B193" s="112" t="s">
        <v>152</v>
      </c>
      <c r="C193" s="112"/>
      <c r="D193" s="112"/>
      <c r="E193" s="112"/>
    </row>
    <row r="194" ht="15.75">
      <c r="A194" s="86"/>
    </row>
    <row r="195" spans="1:2" ht="15.75">
      <c r="A195" s="86">
        <v>26</v>
      </c>
      <c r="B195" s="22" t="s">
        <v>44</v>
      </c>
    </row>
    <row r="196" spans="1:5" ht="15.75">
      <c r="A196" s="86"/>
      <c r="B196" s="111" t="s">
        <v>153</v>
      </c>
      <c r="C196" s="111"/>
      <c r="D196" s="111"/>
      <c r="E196" s="111"/>
    </row>
    <row r="197" spans="1:5" ht="15.75" customHeight="1">
      <c r="A197" s="86"/>
      <c r="B197" s="57"/>
      <c r="C197" s="57"/>
      <c r="D197" s="57"/>
      <c r="E197" s="57"/>
    </row>
    <row r="198" spans="1:5" ht="47.25" customHeight="1">
      <c r="A198" s="86"/>
      <c r="B198" s="111" t="s">
        <v>236</v>
      </c>
      <c r="C198" s="111"/>
      <c r="D198" s="111"/>
      <c r="E198" s="111"/>
    </row>
    <row r="199" spans="1:5" ht="15.75" customHeight="1">
      <c r="A199" s="86"/>
      <c r="B199" s="57"/>
      <c r="C199" s="57"/>
      <c r="D199" s="57"/>
      <c r="E199" s="57"/>
    </row>
    <row r="200" spans="1:2" ht="15.75">
      <c r="A200" s="86">
        <v>27</v>
      </c>
      <c r="B200" s="22" t="s">
        <v>59</v>
      </c>
    </row>
    <row r="201" spans="1:5" ht="30.75" customHeight="1">
      <c r="A201" s="86"/>
      <c r="B201" s="110" t="s">
        <v>136</v>
      </c>
      <c r="C201" s="110"/>
      <c r="D201" s="110"/>
      <c r="E201" s="110"/>
    </row>
    <row r="202" ht="15.75">
      <c r="A202" s="86"/>
    </row>
    <row r="203" spans="1:4" ht="15.75">
      <c r="A203" s="86"/>
      <c r="C203" s="30" t="s">
        <v>70</v>
      </c>
      <c r="D203" s="30" t="s">
        <v>71</v>
      </c>
    </row>
    <row r="204" spans="1:4" ht="31.5">
      <c r="A204" s="86"/>
      <c r="C204" s="30" t="s">
        <v>120</v>
      </c>
      <c r="D204" s="30" t="s">
        <v>120</v>
      </c>
    </row>
    <row r="205" spans="1:2" ht="15.75">
      <c r="A205" s="86"/>
      <c r="B205" s="61" t="s">
        <v>36</v>
      </c>
    </row>
    <row r="206" spans="1:4" ht="15.75">
      <c r="A206" s="86"/>
      <c r="B206" s="20" t="s">
        <v>231</v>
      </c>
      <c r="C206" s="27">
        <f>+'IS'!C39</f>
        <v>6922</v>
      </c>
      <c r="D206" s="27">
        <f>+'IS'!G39</f>
        <v>6922</v>
      </c>
    </row>
    <row r="207" spans="1:4" ht="15.75">
      <c r="A207" s="86"/>
      <c r="B207" s="20" t="s">
        <v>61</v>
      </c>
      <c r="C207" s="27">
        <v>334000</v>
      </c>
      <c r="D207" s="27">
        <v>334000</v>
      </c>
    </row>
    <row r="208" ht="15.75">
      <c r="A208" s="86"/>
    </row>
    <row r="209" spans="1:4" ht="15.75">
      <c r="A209" s="86"/>
      <c r="B209" s="20" t="s">
        <v>74</v>
      </c>
      <c r="C209" s="62">
        <f>C206*100/C207</f>
        <v>2.0724550898203593</v>
      </c>
      <c r="D209" s="62">
        <f>D206*100/D207</f>
        <v>2.0724550898203593</v>
      </c>
    </row>
    <row r="210" spans="1:4" ht="15.75">
      <c r="A210" s="86"/>
      <c r="C210" s="62"/>
      <c r="D210" s="62"/>
    </row>
    <row r="211" spans="1:4" ht="15.75">
      <c r="A211" s="86"/>
      <c r="C211" s="62"/>
      <c r="D211" s="62"/>
    </row>
    <row r="212" spans="1:5" ht="109.5" customHeight="1">
      <c r="A212" s="86"/>
      <c r="B212" s="111" t="s">
        <v>8</v>
      </c>
      <c r="C212" s="111"/>
      <c r="D212" s="111"/>
      <c r="E212" s="111"/>
    </row>
    <row r="213" ht="15.75">
      <c r="A213" s="86"/>
    </row>
    <row r="214" spans="1:5" ht="30.75" customHeight="1">
      <c r="A214" s="86"/>
      <c r="B214" s="110" t="s">
        <v>56</v>
      </c>
      <c r="C214" s="110"/>
      <c r="D214" s="110"/>
      <c r="E214" s="110"/>
    </row>
    <row r="215" spans="1:5" ht="15.75">
      <c r="A215" s="86"/>
      <c r="B215" s="68"/>
      <c r="C215" s="68"/>
      <c r="D215" s="68"/>
      <c r="E215" s="68"/>
    </row>
    <row r="216" spans="1:2" ht="15.75">
      <c r="A216" s="86">
        <v>28</v>
      </c>
      <c r="B216" s="22" t="s">
        <v>45</v>
      </c>
    </row>
    <row r="217" spans="1:5" ht="30.75" customHeight="1">
      <c r="A217" s="86"/>
      <c r="B217" s="110" t="s">
        <v>135</v>
      </c>
      <c r="C217" s="110"/>
      <c r="D217" s="110"/>
      <c r="E217" s="110"/>
    </row>
  </sheetData>
  <mergeCells count="51">
    <mergeCell ref="B39:E39"/>
    <mergeCell ref="B43:E43"/>
    <mergeCell ref="B124:E124"/>
    <mergeCell ref="B133:E133"/>
    <mergeCell ref="B111:E111"/>
    <mergeCell ref="B130:E130"/>
    <mergeCell ref="B127:E127"/>
    <mergeCell ref="B117:E117"/>
    <mergeCell ref="B114:E114"/>
    <mergeCell ref="B61:E61"/>
    <mergeCell ref="B144:E144"/>
    <mergeCell ref="B170:E170"/>
    <mergeCell ref="B183:E183"/>
    <mergeCell ref="B185:E185"/>
    <mergeCell ref="B167:E167"/>
    <mergeCell ref="B136:E136"/>
    <mergeCell ref="B139:E139"/>
    <mergeCell ref="B137:E137"/>
    <mergeCell ref="B142:E142"/>
    <mergeCell ref="B10:E10"/>
    <mergeCell ref="B12:E12"/>
    <mergeCell ref="B58:E58"/>
    <mergeCell ref="B57:E57"/>
    <mergeCell ref="B47:E47"/>
    <mergeCell ref="B53:E53"/>
    <mergeCell ref="B55:E55"/>
    <mergeCell ref="B15:E15"/>
    <mergeCell ref="B35:E35"/>
    <mergeCell ref="B41:E41"/>
    <mergeCell ref="B64:E64"/>
    <mergeCell ref="B86:E86"/>
    <mergeCell ref="B70:E70"/>
    <mergeCell ref="B67:E67"/>
    <mergeCell ref="B74:E74"/>
    <mergeCell ref="B49:E49"/>
    <mergeCell ref="B72:E72"/>
    <mergeCell ref="B217:E217"/>
    <mergeCell ref="B196:E196"/>
    <mergeCell ref="B158:E158"/>
    <mergeCell ref="B145:E145"/>
    <mergeCell ref="C147:D147"/>
    <mergeCell ref="B164:E164"/>
    <mergeCell ref="B161:E161"/>
    <mergeCell ref="B190:E190"/>
    <mergeCell ref="B214:E214"/>
    <mergeCell ref="B198:E198"/>
    <mergeCell ref="B181:E181"/>
    <mergeCell ref="B193:E193"/>
    <mergeCell ref="B201:E201"/>
    <mergeCell ref="B212:E212"/>
    <mergeCell ref="B187:E187"/>
  </mergeCells>
  <printOptions horizontalCentered="1"/>
  <pageMargins left="0.75" right="0.75" top="0.5" bottom="0.5" header="0.5" footer="0.5"/>
  <pageSetup fitToHeight="10" fitToWidth="1" horizontalDpi="600" verticalDpi="600" orientation="portrait" paperSize="9" scale="81" r:id="rId2"/>
  <rowBreaks count="2" manualBreakCount="2">
    <brk id="146" max="255" man="1"/>
    <brk id="20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user</cp:lastModifiedBy>
  <cp:lastPrinted>2006-05-26T02:23:35Z</cp:lastPrinted>
  <dcterms:created xsi:type="dcterms:W3CDTF">2003-08-01T03:54:06Z</dcterms:created>
  <dcterms:modified xsi:type="dcterms:W3CDTF">2006-05-26T02:24:56Z</dcterms:modified>
  <cp:category/>
  <cp:version/>
  <cp:contentType/>
  <cp:contentStatus/>
</cp:coreProperties>
</file>